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LEY Y DISPOSICIONES 2020\INICIATIVA COMISION H\Anexos Tecnicos Disposiciones\Ocupación via publica Fiscalizacion\"/>
    </mc:Choice>
  </mc:AlternateContent>
  <bookViews>
    <workbookView xWindow="0" yWindow="0" windowWidth="25200" windowHeight="12570" tabRatio="857" activeTab="4"/>
  </bookViews>
  <sheets>
    <sheet name="juegos mecánicos" sheetId="74" r:id="rId1"/>
    <sheet name="vehículos" sheetId="75" r:id="rId2"/>
    <sheet name="Volantes" sheetId="76" r:id="rId3"/>
    <sheet name="callejoneadas" sheetId="77" r:id="rId4"/>
    <sheet name="carpas" sheetId="72" r:id="rId5"/>
  </sheet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5" i="77" l="1"/>
  <c r="E16" i="77" s="1"/>
  <c r="E23" i="77"/>
  <c r="F23" i="77" s="1"/>
  <c r="G23" i="77" s="1"/>
  <c r="H23" i="77" s="1"/>
  <c r="J23" i="77" s="1"/>
  <c r="E36" i="77"/>
  <c r="E45" i="77" s="1"/>
  <c r="E30" i="77"/>
  <c r="E44" i="77" s="1"/>
  <c r="E24" i="77"/>
  <c r="F24" i="77" s="1"/>
  <c r="G24" i="77" s="1"/>
  <c r="H24" i="77" s="1"/>
  <c r="J24" i="77" s="1"/>
  <c r="E22" i="77"/>
  <c r="F22" i="77" s="1"/>
  <c r="G22" i="77" s="1"/>
  <c r="H22" i="77" s="1"/>
  <c r="J22" i="77" s="1"/>
  <c r="E21" i="77"/>
  <c r="F21" i="77" s="1"/>
  <c r="G21" i="77" s="1"/>
  <c r="H21" i="77" s="1"/>
  <c r="J21" i="77" s="1"/>
  <c r="E20" i="77"/>
  <c r="F20" i="77" s="1"/>
  <c r="G20" i="77" s="1"/>
  <c r="H20" i="77" s="1"/>
  <c r="J20" i="77" s="1"/>
  <c r="E14" i="77"/>
  <c r="E14" i="72"/>
  <c r="E14" i="76"/>
  <c r="E14" i="75"/>
  <c r="E42" i="77" l="1"/>
  <c r="J25" i="77"/>
  <c r="E46" i="77" s="1"/>
  <c r="E34" i="76"/>
  <c r="E43" i="76" s="1"/>
  <c r="E28" i="76"/>
  <c r="E42" i="76" s="1"/>
  <c r="E22" i="76"/>
  <c r="F22" i="76" s="1"/>
  <c r="G22" i="76" s="1"/>
  <c r="H22" i="76" s="1"/>
  <c r="J22" i="76" s="1"/>
  <c r="E21" i="76"/>
  <c r="F21" i="76" s="1"/>
  <c r="G21" i="76" s="1"/>
  <c r="H21" i="76" s="1"/>
  <c r="J21" i="76" s="1"/>
  <c r="F20" i="76"/>
  <c r="G20" i="76" s="1"/>
  <c r="H20" i="76" s="1"/>
  <c r="J20" i="76" s="1"/>
  <c r="E20" i="76"/>
  <c r="G19" i="76"/>
  <c r="H19" i="76" s="1"/>
  <c r="J19" i="76" s="1"/>
  <c r="F19" i="76"/>
  <c r="E19" i="76"/>
  <c r="E15" i="76"/>
  <c r="E40" i="76" s="1"/>
  <c r="E34" i="75"/>
  <c r="E43" i="75" s="1"/>
  <c r="E28" i="75"/>
  <c r="E42" i="75" s="1"/>
  <c r="E22" i="75"/>
  <c r="F22" i="75" s="1"/>
  <c r="G22" i="75" s="1"/>
  <c r="H22" i="75" s="1"/>
  <c r="J22" i="75" s="1"/>
  <c r="E21" i="75"/>
  <c r="F21" i="75" s="1"/>
  <c r="G21" i="75" s="1"/>
  <c r="H21" i="75" s="1"/>
  <c r="J21" i="75" s="1"/>
  <c r="F20" i="75"/>
  <c r="G20" i="75" s="1"/>
  <c r="H20" i="75" s="1"/>
  <c r="J20" i="75" s="1"/>
  <c r="E20" i="75"/>
  <c r="E19" i="75"/>
  <c r="F19" i="75" s="1"/>
  <c r="G19" i="75" s="1"/>
  <c r="H19" i="75" s="1"/>
  <c r="J19" i="75" s="1"/>
  <c r="E15" i="75"/>
  <c r="E40" i="75" s="1"/>
  <c r="E33" i="74"/>
  <c r="E43" i="77" l="1"/>
  <c r="J23" i="76"/>
  <c r="J23" i="75"/>
  <c r="E14" i="74"/>
  <c r="E34" i="74"/>
  <c r="E43" i="74" s="1"/>
  <c r="E28" i="74"/>
  <c r="E42" i="74" s="1"/>
  <c r="E22" i="74"/>
  <c r="F22" i="74" s="1"/>
  <c r="G22" i="74" s="1"/>
  <c r="H22" i="74" s="1"/>
  <c r="J22" i="74" s="1"/>
  <c r="E21" i="74"/>
  <c r="F21" i="74" s="1"/>
  <c r="G21" i="74" s="1"/>
  <c r="H21" i="74" s="1"/>
  <c r="J21" i="74" s="1"/>
  <c r="E20" i="74"/>
  <c r="F20" i="74" s="1"/>
  <c r="G20" i="74" s="1"/>
  <c r="H20" i="74" s="1"/>
  <c r="J20" i="74" s="1"/>
  <c r="E19" i="74"/>
  <c r="F19" i="74" s="1"/>
  <c r="G19" i="74" s="1"/>
  <c r="H19" i="74" s="1"/>
  <c r="J19" i="74" s="1"/>
  <c r="F21" i="72"/>
  <c r="G21" i="72" s="1"/>
  <c r="H21" i="72" s="1"/>
  <c r="J21" i="72" s="1"/>
  <c r="E21" i="72"/>
  <c r="J23" i="74" l="1"/>
  <c r="E41" i="74" s="1"/>
  <c r="E15" i="74"/>
  <c r="E40" i="74" s="1"/>
  <c r="E44" i="76"/>
  <c r="E41" i="76"/>
  <c r="E44" i="75"/>
  <c r="E41" i="75"/>
  <c r="E22" i="72"/>
  <c r="F22" i="72" s="1"/>
  <c r="G22" i="72" s="1"/>
  <c r="H22" i="72" s="1"/>
  <c r="J22" i="72" s="1"/>
  <c r="E44" i="74" l="1"/>
  <c r="E20" i="72"/>
  <c r="F20" i="72" s="1"/>
  <c r="G20" i="72" s="1"/>
  <c r="H20" i="72" s="1"/>
  <c r="J20" i="72" s="1"/>
  <c r="E34" i="72" l="1"/>
  <c r="E43" i="72" s="1"/>
  <c r="E19" i="72"/>
  <c r="E28" i="72" l="1"/>
  <c r="E15" i="72" l="1"/>
  <c r="F19" i="72"/>
  <c r="G19" i="72" s="1"/>
  <c r="H19" i="72" s="1"/>
  <c r="J19" i="72" s="1"/>
  <c r="J23" i="72" s="1"/>
  <c r="E44" i="72" l="1"/>
  <c r="E40" i="72"/>
  <c r="E41" i="72" l="1"/>
  <c r="E42" i="72" l="1"/>
</calcChain>
</file>

<file path=xl/sharedStrings.xml><?xml version="1.0" encoding="utf-8"?>
<sst xmlns="http://schemas.openxmlformats.org/spreadsheetml/2006/main" count="307" uniqueCount="63">
  <si>
    <t>Unidad</t>
  </si>
  <si>
    <t>Cantidad</t>
  </si>
  <si>
    <t>Importe</t>
  </si>
  <si>
    <t>MANO DE OBRA</t>
  </si>
  <si>
    <t>HERRAMIENTA Y EQUIPO</t>
  </si>
  <si>
    <t>ANÁLISIS DE PRECIOS UNITARIOS</t>
  </si>
  <si>
    <t>UNIDAD:</t>
  </si>
  <si>
    <t>SUMA:</t>
  </si>
  <si>
    <t>Costo Unitario</t>
  </si>
  <si>
    <t>CONCEPTO:</t>
  </si>
  <si>
    <t>MATERIALES y OTROS INSUMOS</t>
  </si>
  <si>
    <t>minutos</t>
  </si>
  <si>
    <t>pieza</t>
  </si>
  <si>
    <t>Sueldo mensual</t>
  </si>
  <si>
    <t>sueldo diario</t>
  </si>
  <si>
    <t>Sueldo por hora</t>
  </si>
  <si>
    <t>Sueldo por minuto</t>
  </si>
  <si>
    <t>Total por  empleado</t>
  </si>
  <si>
    <t>Personal requerido</t>
  </si>
  <si>
    <t>Precio Unitario:</t>
  </si>
  <si>
    <t>Materiales e Insumos</t>
  </si>
  <si>
    <t>Mano de Obra</t>
  </si>
  <si>
    <t>Herramiento y Equipo</t>
  </si>
  <si>
    <t>Tinta para sello</t>
  </si>
  <si>
    <t>sello</t>
  </si>
  <si>
    <t>Inspector (Recepcionista)</t>
  </si>
  <si>
    <t xml:space="preserve">Total por elaboración e inspección </t>
  </si>
  <si>
    <t>USO DE VEHICULOS</t>
  </si>
  <si>
    <t>Costo unitario</t>
  </si>
  <si>
    <t>Uso de vehículos</t>
  </si>
  <si>
    <t>Cojin para sello</t>
  </si>
  <si>
    <t>.</t>
  </si>
  <si>
    <t>Colocación de carpas en vía pública</t>
  </si>
  <si>
    <t xml:space="preserve">Promedio anual de solicitudes: </t>
  </si>
  <si>
    <t>Sello (oficial, plasmado en cada documento)</t>
  </si>
  <si>
    <t>Documento (tóner, hojas)</t>
  </si>
  <si>
    <t>Inspector (Encargado de realizar el trámite)</t>
  </si>
  <si>
    <t>Inspector (Encargado de realizar inspección)</t>
  </si>
  <si>
    <t>Importe por trámite</t>
  </si>
  <si>
    <t>Director de Área (revisión para autorización)</t>
  </si>
  <si>
    <t xml:space="preserve">*30 minutos en asignación, medición de espacio y colocación, se consideran inspecciones constantes y dos turnos </t>
  </si>
  <si>
    <t>Cobro actual por Art. 6 fracc. IX, incisos a) y b), el monto máximo asciende a $83.00 por metro cuadrado, considerando en esta propuesta un cobro de $95.00 por metro cuadrado por carpa ya que además de las personas en el lugar realizan colocación de otros adimentos.</t>
  </si>
  <si>
    <t>Vehículo oficial</t>
  </si>
  <si>
    <t>Combustible</t>
  </si>
  <si>
    <t>*Monto considerado de mantenimiento anual</t>
  </si>
  <si>
    <t>litro</t>
  </si>
  <si>
    <t>*Monto considerado en una carga de combustible para realizar inspecciones en la periferia y/o comunidades</t>
  </si>
  <si>
    <t>vehículo</t>
  </si>
  <si>
    <t>Cobro actual por Art. 6 fracc. XV,  por unidad por día $102.00, incremento del 100%, considerando que el espacio abarcado es de 9 metros cuadrados aproximadamente, lo cual en ocupación de vía pública eventual por zona, atendiendo a la ocupación por metro correspondería de $378.00 a $747.00, por lo que aún con el incremento es mínimo el cobro generado comparado con el espacio a ocupar y el trabajo que representa para al administración municipal.</t>
  </si>
  <si>
    <t>Permiso por uso en vía pública para instalación de juego mecánico. Por unidad, por día.</t>
  </si>
  <si>
    <t>Permiso para uso de vía pública para exhibición y promoción de unidad vehicular, por día.</t>
  </si>
  <si>
    <t>Vehículo-metro cuadrado</t>
  </si>
  <si>
    <t>Juego mecánico-metro cuadrado</t>
  </si>
  <si>
    <t>Cobro actual por Art. 6 fracc. XIX, con un cobro de $203.00 por unidad por día, proponiendo una especificación con incremento del 100%, cobro que igual resultará mínimo y cerca de la media si se tiene en cuenta una ocupación de 8 metros cuadrados mínimo, atendiendo a la ocupación por metro correspondería de $336.00 a $664.00.</t>
  </si>
  <si>
    <t>Carpa-metro cuadrado</t>
  </si>
  <si>
    <t>Reparto de volantes</t>
  </si>
  <si>
    <t>*Se consideran inspecciones constantes, dos turnos por tres días</t>
  </si>
  <si>
    <t>Trámite</t>
  </si>
  <si>
    <t>Permiso para realizar callejoneada</t>
  </si>
  <si>
    <t>Profesional Administrativo A (revisión de trámites)</t>
  </si>
  <si>
    <t>Apoyos de autorización (formatos de imprenta)</t>
  </si>
  <si>
    <t>*Se requieren al menos tres inspectores para revisión por zonas establecidas y las rutas, siendo un horario de entre 18:00 y 23:00 horas las de mayor actividad</t>
  </si>
  <si>
    <t>Tarifa Propuesta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</si>
</sst>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\ * #,##0.00_);_(&quot;$&quot;\ * \(#,##0.00\);_(&quot;$&quot;\ * &quot;-&quot;??_);_(@_)"/>
    <numFmt numFmtId="165" formatCode="0.0"/>
    <numFmt numFmtId="166" formatCode="_(&quot;$&quot;* #,##0.00_);_(&quot;$&quot;* \(#,##0.00\);_(&quot;$&quot;* &quot;-&quot;??_);_(@_)"/>
    <numFmt numFmtId="167" formatCode="_-[$€-2]* #,##0.00_-;\-[$€-2]* #,##0.00_-;_-[$€-2]* &quot;-&quot;??_-"/>
    <numFmt numFmtId="168" formatCode="_(&quot;$&quot;\ * #,##0.000_);_(&quot;$&quot;\ * \(#,##0.000\);_(&quot;$&quot;\ * &quot;-&quot;??_);_(@_)"/>
    <numFmt numFmtId="169" formatCode="_(&quot;$&quot;\ * #,##0.0000_);_(&quot;$&quot;\ * \(#,##0.0000\);_(&quot;$&quot;\ * &quot;-&quot;??_);_(@_)"/>
    <numFmt numFmtId="170" formatCode="_(&quot;$&quot;* #,##0.00000_);_(&quot;$&quot;* \(#,##0.00000\);_(&quot;$&quot;* &quot;-&quot;??_);_(@_)"/>
  </numFmts>
  <fonts count="1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name val="Calibri"/>
      <family val="2"/>
    </font>
    <font>
      <b/>
      <sz val="11"/>
      <name val="Arial"/>
      <family val="2"/>
    </font>
    <font>
      <sz val="11"/>
      <name val="Arial"/>
      <family val="2"/>
    </font>
    <font>
      <u/>
      <sz val="11"/>
      <color theme="10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84">
    <xf numFmtId="0" fontId="0" fillId="0" borderId="0" xfId="0"/>
    <xf numFmtId="0" fontId="5" fillId="0" borderId="1" xfId="0" applyFont="1" applyBorder="1"/>
    <xf numFmtId="0" fontId="5" fillId="0" borderId="1" xfId="0" applyFont="1" applyBorder="1" applyAlignment="1">
      <alignment horizontal="justify" vertical="top" wrapText="1"/>
    </xf>
    <xf numFmtId="0" fontId="7" fillId="2" borderId="0" xfId="0" applyFont="1" applyFill="1" applyBorder="1" applyAlignment="1">
      <alignment horizontal="center"/>
    </xf>
    <xf numFmtId="0" fontId="8" fillId="0" borderId="0" xfId="0" applyFont="1"/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4" fontId="8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164" fontId="7" fillId="2" borderId="0" xfId="2" applyFont="1" applyFill="1" applyBorder="1" applyAlignment="1">
      <alignment horizontal="center"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164" fontId="8" fillId="0" borderId="1" xfId="2" applyFont="1" applyBorder="1"/>
    <xf numFmtId="164" fontId="8" fillId="2" borderId="0" xfId="2" applyFont="1" applyFill="1" applyBorder="1"/>
    <xf numFmtId="166" fontId="8" fillId="0" borderId="0" xfId="0" applyNumberFormat="1" applyFont="1"/>
    <xf numFmtId="0" fontId="8" fillId="0" borderId="0" xfId="0" applyFont="1" applyAlignment="1">
      <alignment horizontal="center"/>
    </xf>
    <xf numFmtId="164" fontId="7" fillId="2" borderId="0" xfId="2" applyFont="1" applyFill="1" applyBorder="1"/>
    <xf numFmtId="0" fontId="7" fillId="0" borderId="0" xfId="0" applyFont="1" applyBorder="1" applyAlignment="1">
      <alignment horizontal="centerContinuous"/>
    </xf>
    <xf numFmtId="164" fontId="8" fillId="0" borderId="6" xfId="2" applyFont="1" applyBorder="1"/>
    <xf numFmtId="164" fontId="8" fillId="0" borderId="0" xfId="2" applyFont="1" applyBorder="1"/>
    <xf numFmtId="0" fontId="8" fillId="0" borderId="1" xfId="0" applyFont="1" applyBorder="1" applyAlignment="1">
      <alignment horizontal="justify" vertical="top" wrapText="1"/>
    </xf>
    <xf numFmtId="1" fontId="8" fillId="2" borderId="1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164" fontId="8" fillId="0" borderId="0" xfId="0" applyNumberFormat="1" applyFont="1"/>
    <xf numFmtId="44" fontId="8" fillId="0" borderId="0" xfId="0" applyNumberFormat="1" applyFont="1"/>
    <xf numFmtId="0" fontId="8" fillId="0" borderId="0" xfId="0" applyFont="1" applyBorder="1" applyAlignment="1">
      <alignment horizontal="justify" vertical="top" wrapText="1"/>
    </xf>
    <xf numFmtId="2" fontId="8" fillId="0" borderId="0" xfId="0" applyNumberFormat="1" applyFont="1" applyBorder="1" applyAlignment="1">
      <alignment horizontal="center"/>
    </xf>
    <xf numFmtId="43" fontId="8" fillId="0" borderId="0" xfId="3" applyFont="1"/>
    <xf numFmtId="0" fontId="9" fillId="0" borderId="0" xfId="4" applyFont="1" applyAlignment="1">
      <alignment horizontal="center" vertical="center" wrapText="1"/>
    </xf>
    <xf numFmtId="0" fontId="8" fillId="0" borderId="0" xfId="0" applyFont="1" applyAlignment="1">
      <alignment wrapText="1"/>
    </xf>
    <xf numFmtId="0" fontId="7" fillId="3" borderId="6" xfId="0" applyFont="1" applyFill="1" applyBorder="1"/>
    <xf numFmtId="0" fontId="7" fillId="3" borderId="0" xfId="0" applyFont="1" applyFill="1"/>
    <xf numFmtId="0" fontId="8" fillId="3" borderId="0" xfId="0" applyFont="1" applyFill="1"/>
    <xf numFmtId="0" fontId="6" fillId="0" borderId="0" xfId="0" applyFont="1" applyAlignment="1">
      <alignment horizontal="left" vertical="center" wrapText="1"/>
    </xf>
    <xf numFmtId="0" fontId="8" fillId="0" borderId="0" xfId="0" applyFont="1" applyBorder="1" applyAlignment="1">
      <alignment horizontal="justify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/>
    </xf>
    <xf numFmtId="164" fontId="8" fillId="0" borderId="1" xfId="2" applyFont="1" applyBorder="1" applyAlignment="1">
      <alignment horizontal="center"/>
    </xf>
    <xf numFmtId="168" fontId="8" fillId="0" borderId="1" xfId="2" applyNumberFormat="1" applyFont="1" applyBorder="1"/>
    <xf numFmtId="169" fontId="8" fillId="0" borderId="1" xfId="2" applyNumberFormat="1" applyFont="1" applyBorder="1"/>
    <xf numFmtId="170" fontId="8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164" fontId="8" fillId="0" borderId="0" xfId="2" applyFont="1"/>
    <xf numFmtId="0" fontId="5" fillId="0" borderId="0" xfId="0" applyFont="1" applyAlignment="1">
      <alignment wrapText="1"/>
    </xf>
    <xf numFmtId="0" fontId="7" fillId="4" borderId="2" xfId="0" applyFont="1" applyFill="1" applyBorder="1" applyAlignment="1">
      <alignment horizontal="left"/>
    </xf>
    <xf numFmtId="0" fontId="8" fillId="4" borderId="3" xfId="0" applyFont="1" applyFill="1" applyBorder="1" applyAlignment="1">
      <alignment horizontal="center"/>
    </xf>
    <xf numFmtId="165" fontId="7" fillId="4" borderId="3" xfId="0" applyNumberFormat="1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left"/>
    </xf>
    <xf numFmtId="0" fontId="7" fillId="4" borderId="1" xfId="0" applyFont="1" applyFill="1" applyBorder="1" applyAlignment="1">
      <alignment horizontal="center" vertical="center"/>
    </xf>
    <xf numFmtId="164" fontId="4" fillId="4" borderId="1" xfId="2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/>
    </xf>
    <xf numFmtId="164" fontId="7" fillId="4" borderId="0" xfId="2" applyFont="1" applyFill="1" applyBorder="1" applyAlignment="1">
      <alignment horizontal="center"/>
    </xf>
    <xf numFmtId="0" fontId="7" fillId="4" borderId="6" xfId="0" applyFont="1" applyFill="1" applyBorder="1"/>
    <xf numFmtId="164" fontId="7" fillId="4" borderId="6" xfId="2" applyFont="1" applyFill="1" applyBorder="1"/>
    <xf numFmtId="0" fontId="7" fillId="4" borderId="6" xfId="0" applyFont="1" applyFill="1" applyBorder="1" applyAlignment="1">
      <alignment horizontal="right"/>
    </xf>
    <xf numFmtId="164" fontId="8" fillId="4" borderId="0" xfId="0" applyNumberFormat="1" applyFont="1" applyFill="1"/>
    <xf numFmtId="44" fontId="8" fillId="4" borderId="0" xfId="0" applyNumberFormat="1" applyFont="1" applyFill="1" applyBorder="1"/>
    <xf numFmtId="44" fontId="8" fillId="4" borderId="7" xfId="0" applyNumberFormat="1" applyFont="1" applyFill="1" applyBorder="1"/>
    <xf numFmtId="168" fontId="7" fillId="4" borderId="6" xfId="2" applyNumberFormat="1" applyFont="1" applyFill="1" applyBorder="1"/>
    <xf numFmtId="164" fontId="7" fillId="4" borderId="9" xfId="2" applyFont="1" applyFill="1" applyBorder="1" applyAlignment="1">
      <alignment horizontal="center"/>
    </xf>
    <xf numFmtId="0" fontId="8" fillId="0" borderId="0" xfId="0" applyFont="1" applyBorder="1"/>
    <xf numFmtId="0" fontId="7" fillId="4" borderId="6" xfId="0" applyFont="1" applyFill="1" applyBorder="1" applyAlignment="1">
      <alignment horizontal="right"/>
    </xf>
    <xf numFmtId="0" fontId="7" fillId="4" borderId="6" xfId="0" applyFont="1" applyFill="1" applyBorder="1" applyAlignment="1">
      <alignment horizontal="right"/>
    </xf>
    <xf numFmtId="0" fontId="5" fillId="0" borderId="0" xfId="0" applyFont="1" applyBorder="1" applyAlignment="1">
      <alignment wrapText="1"/>
    </xf>
    <xf numFmtId="43" fontId="8" fillId="0" borderId="0" xfId="0" applyNumberFormat="1" applyFont="1"/>
    <xf numFmtId="0" fontId="5" fillId="0" borderId="0" xfId="0" applyFont="1" applyBorder="1" applyAlignment="1">
      <alignment horizontal="justify" vertical="top" wrapText="1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168" fontId="8" fillId="0" borderId="6" xfId="2" applyNumberFormat="1" applyFont="1" applyBorder="1"/>
    <xf numFmtId="0" fontId="7" fillId="4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7" fillId="4" borderId="6" xfId="0" applyFont="1" applyFill="1" applyBorder="1" applyAlignment="1">
      <alignment horizontal="right"/>
    </xf>
    <xf numFmtId="0" fontId="4" fillId="4" borderId="6" xfId="0" applyFont="1" applyFill="1" applyBorder="1" applyAlignment="1">
      <alignment horizontal="right"/>
    </xf>
    <xf numFmtId="164" fontId="10" fillId="0" borderId="0" xfId="2" applyFont="1"/>
    <xf numFmtId="0" fontId="8" fillId="4" borderId="0" xfId="0" applyFont="1" applyFill="1"/>
    <xf numFmtId="0" fontId="7" fillId="4" borderId="0" xfId="0" applyFont="1" applyFill="1"/>
    <xf numFmtId="0" fontId="5" fillId="0" borderId="0" xfId="0" applyFont="1" applyBorder="1" applyAlignment="1">
      <alignment horizontal="center" vertical="center" wrapText="1"/>
    </xf>
  </cellXfs>
  <cellStyles count="5">
    <cellStyle name="Euro" xfId="1"/>
    <cellStyle name="Hipervínculo" xfId="4" builtinId="8"/>
    <cellStyle name="Millares" xfId="3" builtinId="3"/>
    <cellStyle name="Moneda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uenastareas.com/inscribirse/?redirectUrl=%2Fensayos%2F3-De-Herramienta-y-Equipo-De%2F3393105.html&amp;from=essay&amp;from=essay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buenastareas.com/inscribirse/?redirectUrl=%2Fensayos%2F3-De-Herramienta-y-Equipo-De%2F3393105.html&amp;from=essay&amp;from=essay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buenastareas.com/inscribirse/?redirectUrl=%2Fensayos%2F3-De-Herramienta-y-Equipo-De%2F3393105.html&amp;from=essay&amp;from=essay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buenastareas.com/inscribirse/?redirectUrl=%2Fensayos%2F3-De-Herramienta-y-Equipo-De%2F3393105.html&amp;from=essay&amp;from=essay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buenastareas.com/inscribirse/?redirectUrl=%2Fensayos%2F3-De-Herramienta-y-Equipo-De%2F3393105.html&amp;from=essay&amp;from=essa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47"/>
  <sheetViews>
    <sheetView topLeftCell="A10" zoomScaleNormal="100" workbookViewId="0">
      <selection activeCell="C46" sqref="C46:E46"/>
    </sheetView>
  </sheetViews>
  <sheetFormatPr baseColWidth="10" defaultRowHeight="14.25" x14ac:dyDescent="0.2"/>
  <cols>
    <col min="1" max="1" width="44.7109375" style="4" customWidth="1"/>
    <col min="2" max="3" width="14.28515625" style="4" customWidth="1"/>
    <col min="4" max="4" width="16.85546875" style="4" customWidth="1"/>
    <col min="5" max="5" width="16.140625" style="4" customWidth="1"/>
    <col min="6" max="10" width="14.28515625" style="4" customWidth="1"/>
    <col min="11" max="16384" width="11.42578125" style="4"/>
  </cols>
  <sheetData>
    <row r="3" spans="1:7" ht="15" x14ac:dyDescent="0.25">
      <c r="A3" s="76" t="s">
        <v>5</v>
      </c>
      <c r="B3" s="76"/>
      <c r="C3" s="76"/>
      <c r="D3" s="76"/>
      <c r="E3" s="76"/>
      <c r="F3" s="3"/>
    </row>
    <row r="4" spans="1:7" ht="15" x14ac:dyDescent="0.25">
      <c r="A4" s="5"/>
      <c r="B4" s="6"/>
      <c r="C4" s="6"/>
      <c r="D4" s="6"/>
      <c r="E4" s="6"/>
      <c r="F4" s="7"/>
    </row>
    <row r="5" spans="1:7" ht="15" x14ac:dyDescent="0.25">
      <c r="A5" s="49" t="s">
        <v>9</v>
      </c>
      <c r="B5" s="50"/>
      <c r="C5" s="51"/>
      <c r="D5" s="52"/>
      <c r="E5" s="53" t="s">
        <v>6</v>
      </c>
      <c r="F5" s="8"/>
    </row>
    <row r="6" spans="1:7" ht="60" x14ac:dyDescent="0.2">
      <c r="A6" s="36" t="s">
        <v>49</v>
      </c>
      <c r="B6" s="37"/>
      <c r="C6" s="37"/>
      <c r="D6" s="37"/>
      <c r="E6" s="38" t="s">
        <v>52</v>
      </c>
      <c r="F6" s="9"/>
    </row>
    <row r="7" spans="1:7" ht="15" x14ac:dyDescent="0.2">
      <c r="A7" s="39" t="s">
        <v>33</v>
      </c>
      <c r="B7" s="6"/>
      <c r="C7" s="6"/>
      <c r="D7" s="6"/>
      <c r="E7" s="6"/>
      <c r="F7" s="6"/>
    </row>
    <row r="8" spans="1:7" ht="15" x14ac:dyDescent="0.2">
      <c r="A8" s="10"/>
      <c r="B8" s="6"/>
      <c r="C8" s="6"/>
      <c r="D8" s="6"/>
      <c r="E8" s="6"/>
      <c r="F8" s="6"/>
      <c r="G8" s="44" t="s">
        <v>31</v>
      </c>
    </row>
    <row r="9" spans="1:7" ht="15" x14ac:dyDescent="0.2">
      <c r="A9" s="10"/>
      <c r="B9" s="6"/>
      <c r="C9" s="6"/>
      <c r="D9" s="6"/>
      <c r="E9" s="6"/>
      <c r="F9" s="6"/>
    </row>
    <row r="10" spans="1:7" ht="30" x14ac:dyDescent="0.2">
      <c r="A10" s="54" t="s">
        <v>10</v>
      </c>
      <c r="B10" s="54" t="s">
        <v>0</v>
      </c>
      <c r="C10" s="54" t="s">
        <v>1</v>
      </c>
      <c r="D10" s="54" t="s">
        <v>8</v>
      </c>
      <c r="E10" s="55" t="s">
        <v>38</v>
      </c>
      <c r="F10" s="11"/>
    </row>
    <row r="11" spans="1:7" x14ac:dyDescent="0.2">
      <c r="A11" s="1" t="s">
        <v>34</v>
      </c>
      <c r="B11" s="13" t="s">
        <v>24</v>
      </c>
      <c r="C11" s="14">
        <v>1</v>
      </c>
      <c r="D11" s="41">
        <v>300</v>
      </c>
      <c r="E11" s="15">
        <v>0.5</v>
      </c>
      <c r="F11" s="16"/>
      <c r="G11" s="17"/>
    </row>
    <row r="12" spans="1:7" x14ac:dyDescent="0.2">
      <c r="A12" s="12" t="s">
        <v>23</v>
      </c>
      <c r="B12" s="13" t="s">
        <v>24</v>
      </c>
      <c r="C12" s="14">
        <v>1</v>
      </c>
      <c r="D12" s="42">
        <v>200</v>
      </c>
      <c r="E12" s="15">
        <v>0.5</v>
      </c>
      <c r="F12" s="16"/>
      <c r="G12" s="17"/>
    </row>
    <row r="13" spans="1:7" x14ac:dyDescent="0.2">
      <c r="A13" s="1" t="s">
        <v>30</v>
      </c>
      <c r="B13" s="13" t="s">
        <v>12</v>
      </c>
      <c r="C13" s="14">
        <v>1</v>
      </c>
      <c r="D13" s="41">
        <v>25</v>
      </c>
      <c r="E13" s="15">
        <v>0.5</v>
      </c>
      <c r="F13" s="16"/>
      <c r="G13" s="17"/>
    </row>
    <row r="14" spans="1:7" x14ac:dyDescent="0.2">
      <c r="A14" s="1" t="s">
        <v>35</v>
      </c>
      <c r="B14" s="13" t="s">
        <v>12</v>
      </c>
      <c r="C14" s="14">
        <v>3</v>
      </c>
      <c r="D14" s="41">
        <v>10</v>
      </c>
      <c r="E14" s="15">
        <f t="shared" ref="E14" si="0">+ROUND(C14*D14,2)</f>
        <v>30</v>
      </c>
      <c r="F14" s="16"/>
      <c r="G14" s="43"/>
    </row>
    <row r="15" spans="1:7" ht="15" x14ac:dyDescent="0.25">
      <c r="B15" s="18"/>
      <c r="D15" s="59" t="s">
        <v>7</v>
      </c>
      <c r="E15" s="65">
        <f>SUM(E11:E14)</f>
        <v>31.5</v>
      </c>
      <c r="F15" s="19"/>
    </row>
    <row r="16" spans="1:7" ht="15" x14ac:dyDescent="0.25">
      <c r="B16" s="18"/>
      <c r="D16" s="20"/>
      <c r="E16" s="21"/>
      <c r="F16" s="22"/>
    </row>
    <row r="17" spans="1:12" ht="15" x14ac:dyDescent="0.25">
      <c r="A17" s="20"/>
      <c r="B17" s="5"/>
      <c r="C17" s="20"/>
      <c r="D17" s="20"/>
      <c r="E17" s="21"/>
      <c r="F17" s="22"/>
    </row>
    <row r="18" spans="1:12" ht="62.25" customHeight="1" x14ac:dyDescent="0.2">
      <c r="A18" s="54" t="s">
        <v>3</v>
      </c>
      <c r="B18" s="54" t="s">
        <v>0</v>
      </c>
      <c r="C18" s="54" t="s">
        <v>1</v>
      </c>
      <c r="D18" s="54" t="s">
        <v>13</v>
      </c>
      <c r="E18" s="54" t="s">
        <v>14</v>
      </c>
      <c r="F18" s="56" t="s">
        <v>15</v>
      </c>
      <c r="G18" s="56" t="s">
        <v>16</v>
      </c>
      <c r="H18" s="56" t="s">
        <v>17</v>
      </c>
      <c r="I18" s="56" t="s">
        <v>18</v>
      </c>
      <c r="J18" s="56" t="s">
        <v>26</v>
      </c>
    </row>
    <row r="19" spans="1:12" ht="15.75" customHeight="1" x14ac:dyDescent="0.2">
      <c r="A19" s="23" t="s">
        <v>25</v>
      </c>
      <c r="B19" s="13" t="s">
        <v>11</v>
      </c>
      <c r="C19" s="14">
        <v>1</v>
      </c>
      <c r="D19" s="40">
        <v>9317.4</v>
      </c>
      <c r="E19" s="40">
        <f>D19/30</f>
        <v>310.58</v>
      </c>
      <c r="F19" s="40">
        <f t="shared" ref="F19:F21" si="1">+E19/8</f>
        <v>38.822499999999998</v>
      </c>
      <c r="G19" s="40">
        <f t="shared" ref="G19:G21" si="2">+F19/60</f>
        <v>0.64704166666666663</v>
      </c>
      <c r="H19" s="40">
        <f>+G19*C19</f>
        <v>0.64704166666666663</v>
      </c>
      <c r="I19" s="24">
        <v>1</v>
      </c>
      <c r="J19" s="40">
        <f t="shared" ref="J19:J21" si="3">+I19*H19</f>
        <v>0.64704166666666663</v>
      </c>
    </row>
    <row r="20" spans="1:12" ht="15.75" customHeight="1" x14ac:dyDescent="0.2">
      <c r="A20" s="2" t="s">
        <v>36</v>
      </c>
      <c r="B20" s="13" t="s">
        <v>11</v>
      </c>
      <c r="C20" s="14">
        <v>10</v>
      </c>
      <c r="D20" s="40">
        <v>9317.4</v>
      </c>
      <c r="E20" s="40">
        <f t="shared" ref="E20:E21" si="4">D20/30</f>
        <v>310.58</v>
      </c>
      <c r="F20" s="40">
        <f t="shared" si="1"/>
        <v>38.822499999999998</v>
      </c>
      <c r="G20" s="40">
        <f t="shared" si="2"/>
        <v>0.64704166666666663</v>
      </c>
      <c r="H20" s="40">
        <f t="shared" ref="H20:H21" si="5">+G20*C20</f>
        <v>6.470416666666666</v>
      </c>
      <c r="I20" s="24">
        <v>1</v>
      </c>
      <c r="J20" s="40">
        <f t="shared" si="3"/>
        <v>6.470416666666666</v>
      </c>
    </row>
    <row r="21" spans="1:12" ht="15.75" customHeight="1" x14ac:dyDescent="0.2">
      <c r="A21" s="2" t="s">
        <v>37</v>
      </c>
      <c r="B21" s="13" t="s">
        <v>11</v>
      </c>
      <c r="C21" s="14">
        <v>180</v>
      </c>
      <c r="D21" s="40">
        <v>9317.4</v>
      </c>
      <c r="E21" s="40">
        <f t="shared" si="4"/>
        <v>310.58</v>
      </c>
      <c r="F21" s="40">
        <f t="shared" si="1"/>
        <v>38.822499999999998</v>
      </c>
      <c r="G21" s="40">
        <f t="shared" si="2"/>
        <v>0.64704166666666663</v>
      </c>
      <c r="H21" s="40">
        <f t="shared" si="5"/>
        <v>116.46749999999999</v>
      </c>
      <c r="I21" s="24">
        <v>4</v>
      </c>
      <c r="J21" s="40">
        <f t="shared" si="3"/>
        <v>465.86999999999995</v>
      </c>
      <c r="L21" s="44" t="s">
        <v>40</v>
      </c>
    </row>
    <row r="22" spans="1:12" x14ac:dyDescent="0.2">
      <c r="A22" s="48" t="s">
        <v>39</v>
      </c>
      <c r="B22" s="45" t="s">
        <v>11</v>
      </c>
      <c r="C22" s="46">
        <v>3</v>
      </c>
      <c r="D22" s="80">
        <v>35796.22</v>
      </c>
      <c r="E22" s="47">
        <f>D22/15</f>
        <v>2386.4146666666666</v>
      </c>
      <c r="F22" s="47">
        <f>E22/8</f>
        <v>298.30183333333332</v>
      </c>
      <c r="G22" s="47">
        <f>F22/60</f>
        <v>4.9716972222222218</v>
      </c>
      <c r="H22" s="47">
        <f>G22</f>
        <v>4.9716972222222218</v>
      </c>
      <c r="I22" s="18">
        <v>1</v>
      </c>
      <c r="J22" s="47">
        <f>H22*C22</f>
        <v>14.915091666666665</v>
      </c>
    </row>
    <row r="23" spans="1:12" ht="15" x14ac:dyDescent="0.25">
      <c r="B23" s="18"/>
      <c r="E23" s="67"/>
      <c r="G23" s="59" t="s">
        <v>7</v>
      </c>
      <c r="H23" s="60"/>
      <c r="I23" s="60"/>
      <c r="J23" s="60">
        <f>SUM(J19:J22)</f>
        <v>487.90254999999996</v>
      </c>
    </row>
    <row r="24" spans="1:12" ht="15" x14ac:dyDescent="0.25">
      <c r="B24" s="5"/>
      <c r="C24" s="20"/>
      <c r="D24" s="20"/>
      <c r="E24" s="22"/>
      <c r="F24" s="22"/>
    </row>
    <row r="25" spans="1:12" ht="15" hidden="1" x14ac:dyDescent="0.25">
      <c r="A25" s="57" t="s">
        <v>4</v>
      </c>
      <c r="B25" s="57" t="s">
        <v>0</v>
      </c>
      <c r="C25" s="57" t="s">
        <v>1</v>
      </c>
      <c r="D25" s="57" t="s">
        <v>8</v>
      </c>
      <c r="E25" s="66" t="s">
        <v>2</v>
      </c>
      <c r="F25" s="58"/>
    </row>
    <row r="26" spans="1:12" hidden="1" x14ac:dyDescent="0.2">
      <c r="A26" s="23"/>
      <c r="B26" s="25"/>
      <c r="C26" s="14"/>
      <c r="D26" s="26"/>
      <c r="E26" s="27"/>
    </row>
    <row r="27" spans="1:12" hidden="1" x14ac:dyDescent="0.2">
      <c r="A27" s="28"/>
      <c r="B27" s="25"/>
      <c r="C27" s="29"/>
      <c r="D27" s="26"/>
      <c r="E27" s="27"/>
    </row>
    <row r="28" spans="1:12" ht="15" hidden="1" x14ac:dyDescent="0.25">
      <c r="D28" s="59" t="s">
        <v>7</v>
      </c>
      <c r="E28" s="60">
        <f>E26+E27</f>
        <v>0</v>
      </c>
    </row>
    <row r="29" spans="1:12" hidden="1" x14ac:dyDescent="0.2"/>
    <row r="30" spans="1:12" hidden="1" x14ac:dyDescent="0.2"/>
    <row r="31" spans="1:12" ht="20.25" customHeight="1" x14ac:dyDescent="0.25">
      <c r="A31" s="82" t="s">
        <v>27</v>
      </c>
      <c r="B31" s="82" t="s">
        <v>0</v>
      </c>
      <c r="C31" s="82" t="s">
        <v>1</v>
      </c>
      <c r="D31" s="82" t="s">
        <v>28</v>
      </c>
      <c r="E31" s="82" t="s">
        <v>2</v>
      </c>
    </row>
    <row r="32" spans="1:12" ht="15" customHeight="1" x14ac:dyDescent="0.2">
      <c r="A32" s="44" t="s">
        <v>42</v>
      </c>
      <c r="B32" s="44" t="s">
        <v>47</v>
      </c>
      <c r="C32" s="30">
        <v>1</v>
      </c>
      <c r="D32" s="4">
        <v>50000</v>
      </c>
      <c r="E32" s="4">
        <v>50000</v>
      </c>
      <c r="F32" s="44" t="s">
        <v>44</v>
      </c>
    </row>
    <row r="33" spans="1:7" ht="12" customHeight="1" x14ac:dyDescent="0.2">
      <c r="A33" s="44" t="s">
        <v>43</v>
      </c>
      <c r="B33" s="44" t="s">
        <v>45</v>
      </c>
      <c r="C33" s="30">
        <v>100</v>
      </c>
      <c r="D33" s="4">
        <v>20.69</v>
      </c>
      <c r="E33" s="71">
        <f>C33*D33</f>
        <v>2069</v>
      </c>
      <c r="F33" s="44" t="s">
        <v>46</v>
      </c>
    </row>
    <row r="34" spans="1:7" ht="13.5" customHeight="1" x14ac:dyDescent="0.25">
      <c r="D34" s="59" t="s">
        <v>7</v>
      </c>
      <c r="E34" s="81">
        <f>E32+E33</f>
        <v>52069</v>
      </c>
    </row>
    <row r="35" spans="1:7" ht="14.25" customHeight="1" x14ac:dyDescent="0.2">
      <c r="A35" s="83" t="s">
        <v>48</v>
      </c>
      <c r="B35" s="83"/>
    </row>
    <row r="36" spans="1:7" ht="15" customHeight="1" x14ac:dyDescent="0.2">
      <c r="A36" s="83"/>
      <c r="B36" s="83"/>
    </row>
    <row r="37" spans="1:7" ht="14.25" customHeight="1" x14ac:dyDescent="0.2">
      <c r="A37" s="83"/>
      <c r="B37" s="83"/>
    </row>
    <row r="38" spans="1:7" ht="14.25" customHeight="1" x14ac:dyDescent="0.2">
      <c r="A38" s="83"/>
      <c r="B38" s="83"/>
    </row>
    <row r="39" spans="1:7" x14ac:dyDescent="0.2">
      <c r="A39" s="83"/>
      <c r="B39" s="83"/>
    </row>
    <row r="40" spans="1:7" ht="15" x14ac:dyDescent="0.25">
      <c r="A40" s="83"/>
      <c r="B40" s="83"/>
      <c r="C40" s="59"/>
      <c r="D40" s="68" t="s">
        <v>20</v>
      </c>
      <c r="E40" s="62">
        <f>E15</f>
        <v>31.5</v>
      </c>
    </row>
    <row r="41" spans="1:7" ht="15" x14ac:dyDescent="0.25">
      <c r="A41" s="83"/>
      <c r="B41" s="83"/>
      <c r="C41" s="59"/>
      <c r="D41" s="68" t="s">
        <v>21</v>
      </c>
      <c r="E41" s="63">
        <f>+J23</f>
        <v>487.90254999999996</v>
      </c>
    </row>
    <row r="42" spans="1:7" ht="15" x14ac:dyDescent="0.25">
      <c r="A42" s="83"/>
      <c r="B42" s="83"/>
      <c r="C42" s="59"/>
      <c r="D42" s="68" t="s">
        <v>22</v>
      </c>
      <c r="E42" s="64">
        <f>+E28</f>
        <v>0</v>
      </c>
    </row>
    <row r="43" spans="1:7" ht="15" x14ac:dyDescent="0.25">
      <c r="A43" s="83"/>
      <c r="B43" s="83"/>
      <c r="C43" s="78" t="s">
        <v>29</v>
      </c>
      <c r="D43" s="78"/>
      <c r="E43" s="63">
        <f>E34</f>
        <v>52069</v>
      </c>
    </row>
    <row r="44" spans="1:7" ht="15.75" customHeight="1" x14ac:dyDescent="0.25">
      <c r="A44" s="83"/>
      <c r="B44" s="83"/>
      <c r="C44" s="59"/>
      <c r="D44" s="68" t="s">
        <v>19</v>
      </c>
      <c r="E44" s="60">
        <f>J23+E15</f>
        <v>519.40255000000002</v>
      </c>
      <c r="F44" s="27"/>
    </row>
    <row r="45" spans="1:7" x14ac:dyDescent="0.2">
      <c r="A45" s="31"/>
      <c r="B45" s="32"/>
      <c r="C45" s="32"/>
      <c r="D45" s="32"/>
      <c r="E45" s="32"/>
      <c r="F45" s="32"/>
      <c r="G45" s="32"/>
    </row>
    <row r="46" spans="1:7" ht="15" x14ac:dyDescent="0.25">
      <c r="A46" s="31"/>
      <c r="B46" s="32"/>
      <c r="C46" s="59"/>
      <c r="D46" s="79" t="s">
        <v>62</v>
      </c>
      <c r="E46" s="60">
        <v>153</v>
      </c>
      <c r="F46" s="32"/>
      <c r="G46" s="32"/>
    </row>
    <row r="47" spans="1:7" x14ac:dyDescent="0.2">
      <c r="A47" s="32"/>
      <c r="B47" s="32"/>
      <c r="C47" s="32"/>
      <c r="D47" s="32"/>
      <c r="E47" s="32"/>
      <c r="F47" s="32"/>
      <c r="G47" s="32"/>
    </row>
  </sheetData>
  <mergeCells count="3">
    <mergeCell ref="A3:E3"/>
    <mergeCell ref="C43:D43"/>
    <mergeCell ref="A35:B44"/>
  </mergeCells>
  <hyperlinks>
    <hyperlink ref="A46" r:id="rId1" display="https://www.buenastareas.com/inscribirse/?redirectUrl=%2Fensayos%2F3-De-Herramienta-y-Equipo-De%2F3393105.html&amp;from=essay&amp;from=essay"/>
  </hyperlinks>
  <pageMargins left="0.70866141732283472" right="0.70866141732283472" top="0.74803149606299213" bottom="0.74803149606299213" header="0.31496062992125984" footer="0.31496062992125984"/>
  <pageSetup scale="60" fitToHeight="0" orientation="landscape" r:id="rId2"/>
  <headerFooter>
    <oddHeader>&amp;L&amp;G&amp;C&amp;"Arial,Negrita"&amp;12TESORERÍA MUNICIPAL 
DIRECCIÓN DE INGRESOS
TARJETA DE COSTOS POR SERVICIO</oddHeader>
    <oddFooter>&amp;C&amp;"Arial,Negrita"&amp;12PÁGINA  &amp;P DE &amp;N</oddFooter>
  </headerFooter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47"/>
  <sheetViews>
    <sheetView topLeftCell="A13" zoomScaleNormal="100" workbookViewId="0">
      <selection activeCell="C46" sqref="C46:E46"/>
    </sheetView>
  </sheetViews>
  <sheetFormatPr baseColWidth="10" defaultRowHeight="14.25" x14ac:dyDescent="0.2"/>
  <cols>
    <col min="1" max="1" width="44.7109375" style="4" customWidth="1"/>
    <col min="2" max="3" width="14.28515625" style="4" customWidth="1"/>
    <col min="4" max="4" width="16.85546875" style="4" customWidth="1"/>
    <col min="5" max="5" width="16.140625" style="4" customWidth="1"/>
    <col min="6" max="10" width="14.28515625" style="4" customWidth="1"/>
    <col min="11" max="16384" width="11.42578125" style="4"/>
  </cols>
  <sheetData>
    <row r="3" spans="1:7" ht="15" x14ac:dyDescent="0.25">
      <c r="A3" s="76" t="s">
        <v>5</v>
      </c>
      <c r="B3" s="76"/>
      <c r="C3" s="76"/>
      <c r="D3" s="76"/>
      <c r="E3" s="76"/>
      <c r="F3" s="3"/>
    </row>
    <row r="4" spans="1:7" ht="15" x14ac:dyDescent="0.25">
      <c r="A4" s="5"/>
      <c r="B4" s="6"/>
      <c r="C4" s="6"/>
      <c r="D4" s="6"/>
      <c r="E4" s="6"/>
      <c r="F4" s="7"/>
    </row>
    <row r="5" spans="1:7" ht="15" x14ac:dyDescent="0.25">
      <c r="A5" s="49" t="s">
        <v>9</v>
      </c>
      <c r="B5" s="50"/>
      <c r="C5" s="51"/>
      <c r="D5" s="52"/>
      <c r="E5" s="53" t="s">
        <v>6</v>
      </c>
      <c r="F5" s="8"/>
    </row>
    <row r="6" spans="1:7" ht="45" x14ac:dyDescent="0.2">
      <c r="A6" s="36" t="s">
        <v>50</v>
      </c>
      <c r="B6" s="37"/>
      <c r="C6" s="37"/>
      <c r="D6" s="37"/>
      <c r="E6" s="38" t="s">
        <v>51</v>
      </c>
      <c r="F6" s="9"/>
    </row>
    <row r="7" spans="1:7" ht="15" x14ac:dyDescent="0.2">
      <c r="A7" s="39" t="s">
        <v>33</v>
      </c>
      <c r="B7" s="6">
        <v>25</v>
      </c>
      <c r="C7" s="6"/>
      <c r="D7" s="6"/>
      <c r="E7" s="6"/>
      <c r="F7" s="6"/>
    </row>
    <row r="8" spans="1:7" ht="15" x14ac:dyDescent="0.2">
      <c r="A8" s="10"/>
      <c r="B8" s="6"/>
      <c r="C8" s="6"/>
      <c r="D8" s="6"/>
      <c r="E8" s="6"/>
      <c r="F8" s="6"/>
      <c r="G8" s="44" t="s">
        <v>31</v>
      </c>
    </row>
    <row r="9" spans="1:7" ht="15" x14ac:dyDescent="0.2">
      <c r="A9" s="10"/>
      <c r="B9" s="6"/>
      <c r="C9" s="6"/>
      <c r="D9" s="6"/>
      <c r="E9" s="6"/>
      <c r="F9" s="6"/>
    </row>
    <row r="10" spans="1:7" ht="30" x14ac:dyDescent="0.2">
      <c r="A10" s="54" t="s">
        <v>10</v>
      </c>
      <c r="B10" s="54" t="s">
        <v>0</v>
      </c>
      <c r="C10" s="54" t="s">
        <v>1</v>
      </c>
      <c r="D10" s="54" t="s">
        <v>8</v>
      </c>
      <c r="E10" s="55" t="s">
        <v>38</v>
      </c>
      <c r="F10" s="11"/>
    </row>
    <row r="11" spans="1:7" x14ac:dyDescent="0.2">
      <c r="A11" s="1" t="s">
        <v>34</v>
      </c>
      <c r="B11" s="13" t="s">
        <v>24</v>
      </c>
      <c r="C11" s="14">
        <v>1</v>
      </c>
      <c r="D11" s="41">
        <v>300</v>
      </c>
      <c r="E11" s="15">
        <v>0.5</v>
      </c>
      <c r="F11" s="16"/>
      <c r="G11" s="17"/>
    </row>
    <row r="12" spans="1:7" x14ac:dyDescent="0.2">
      <c r="A12" s="12" t="s">
        <v>23</v>
      </c>
      <c r="B12" s="13" t="s">
        <v>24</v>
      </c>
      <c r="C12" s="14">
        <v>1</v>
      </c>
      <c r="D12" s="42">
        <v>200</v>
      </c>
      <c r="E12" s="15">
        <v>0.5</v>
      </c>
      <c r="F12" s="16"/>
      <c r="G12" s="17"/>
    </row>
    <row r="13" spans="1:7" x14ac:dyDescent="0.2">
      <c r="A13" s="1" t="s">
        <v>30</v>
      </c>
      <c r="B13" s="13" t="s">
        <v>12</v>
      </c>
      <c r="C13" s="14">
        <v>1</v>
      </c>
      <c r="D13" s="41">
        <v>25</v>
      </c>
      <c r="E13" s="15">
        <v>0.5</v>
      </c>
      <c r="F13" s="16"/>
      <c r="G13" s="17"/>
    </row>
    <row r="14" spans="1:7" x14ac:dyDescent="0.2">
      <c r="A14" s="1" t="s">
        <v>35</v>
      </c>
      <c r="B14" s="13" t="s">
        <v>12</v>
      </c>
      <c r="C14" s="14">
        <v>3</v>
      </c>
      <c r="D14" s="41">
        <v>10</v>
      </c>
      <c r="E14" s="15">
        <f t="shared" ref="E14" si="0">+ROUND(C14*D14,2)</f>
        <v>30</v>
      </c>
      <c r="F14" s="16"/>
      <c r="G14" s="43"/>
    </row>
    <row r="15" spans="1:7" ht="15" x14ac:dyDescent="0.25">
      <c r="B15" s="18"/>
      <c r="D15" s="59" t="s">
        <v>7</v>
      </c>
      <c r="E15" s="65">
        <f>SUM(E11:E14)</f>
        <v>31.5</v>
      </c>
      <c r="F15" s="19"/>
    </row>
    <row r="16" spans="1:7" ht="15" x14ac:dyDescent="0.25">
      <c r="B16" s="18"/>
      <c r="D16" s="20"/>
      <c r="E16" s="21"/>
      <c r="F16" s="22"/>
    </row>
    <row r="17" spans="1:12" ht="15" x14ac:dyDescent="0.25">
      <c r="A17" s="20"/>
      <c r="B17" s="5"/>
      <c r="C17" s="20"/>
      <c r="D17" s="20"/>
      <c r="E17" s="21"/>
      <c r="F17" s="22"/>
    </row>
    <row r="18" spans="1:12" ht="62.25" customHeight="1" x14ac:dyDescent="0.2">
      <c r="A18" s="54" t="s">
        <v>3</v>
      </c>
      <c r="B18" s="54" t="s">
        <v>0</v>
      </c>
      <c r="C18" s="54" t="s">
        <v>1</v>
      </c>
      <c r="D18" s="54" t="s">
        <v>13</v>
      </c>
      <c r="E18" s="54" t="s">
        <v>14</v>
      </c>
      <c r="F18" s="56" t="s">
        <v>15</v>
      </c>
      <c r="G18" s="56" t="s">
        <v>16</v>
      </c>
      <c r="H18" s="56" t="s">
        <v>17</v>
      </c>
      <c r="I18" s="56" t="s">
        <v>18</v>
      </c>
      <c r="J18" s="56" t="s">
        <v>26</v>
      </c>
    </row>
    <row r="19" spans="1:12" ht="15.75" customHeight="1" x14ac:dyDescent="0.2">
      <c r="A19" s="23" t="s">
        <v>25</v>
      </c>
      <c r="B19" s="13" t="s">
        <v>11</v>
      </c>
      <c r="C19" s="14">
        <v>1</v>
      </c>
      <c r="D19" s="40">
        <v>9317.4</v>
      </c>
      <c r="E19" s="40">
        <f>D19/30</f>
        <v>310.58</v>
      </c>
      <c r="F19" s="40">
        <f t="shared" ref="F19:F21" si="1">+E19/8</f>
        <v>38.822499999999998</v>
      </c>
      <c r="G19" s="40">
        <f t="shared" ref="G19:G21" si="2">+F19/60</f>
        <v>0.64704166666666663</v>
      </c>
      <c r="H19" s="40">
        <f>+G19*C19</f>
        <v>0.64704166666666663</v>
      </c>
      <c r="I19" s="24">
        <v>1</v>
      </c>
      <c r="J19" s="40">
        <f t="shared" ref="J19:J21" si="3">+I19*H19</f>
        <v>0.64704166666666663</v>
      </c>
    </row>
    <row r="20" spans="1:12" ht="15.75" customHeight="1" x14ac:dyDescent="0.2">
      <c r="A20" s="2" t="s">
        <v>36</v>
      </c>
      <c r="B20" s="13" t="s">
        <v>11</v>
      </c>
      <c r="C20" s="14">
        <v>10</v>
      </c>
      <c r="D20" s="40">
        <v>9317.4</v>
      </c>
      <c r="E20" s="40">
        <f t="shared" ref="E20:E21" si="4">D20/30</f>
        <v>310.58</v>
      </c>
      <c r="F20" s="40">
        <f t="shared" si="1"/>
        <v>38.822499999999998</v>
      </c>
      <c r="G20" s="40">
        <f t="shared" si="2"/>
        <v>0.64704166666666663</v>
      </c>
      <c r="H20" s="40">
        <f t="shared" ref="H20:H21" si="5">+G20*C20</f>
        <v>6.470416666666666</v>
      </c>
      <c r="I20" s="24">
        <v>1</v>
      </c>
      <c r="J20" s="40">
        <f t="shared" si="3"/>
        <v>6.470416666666666</v>
      </c>
    </row>
    <row r="21" spans="1:12" ht="15.75" customHeight="1" x14ac:dyDescent="0.2">
      <c r="A21" s="2" t="s">
        <v>37</v>
      </c>
      <c r="B21" s="13" t="s">
        <v>11</v>
      </c>
      <c r="C21" s="14">
        <v>180</v>
      </c>
      <c r="D21" s="40">
        <v>9317.4</v>
      </c>
      <c r="E21" s="40">
        <f t="shared" si="4"/>
        <v>310.58</v>
      </c>
      <c r="F21" s="40">
        <f t="shared" si="1"/>
        <v>38.822499999999998</v>
      </c>
      <c r="G21" s="40">
        <f t="shared" si="2"/>
        <v>0.64704166666666663</v>
      </c>
      <c r="H21" s="40">
        <f t="shared" si="5"/>
        <v>116.46749999999999</v>
      </c>
      <c r="I21" s="24">
        <v>4</v>
      </c>
      <c r="J21" s="40">
        <f t="shared" si="3"/>
        <v>465.86999999999995</v>
      </c>
      <c r="L21" s="44" t="s">
        <v>40</v>
      </c>
    </row>
    <row r="22" spans="1:12" x14ac:dyDescent="0.2">
      <c r="A22" s="48" t="s">
        <v>39</v>
      </c>
      <c r="B22" s="45" t="s">
        <v>11</v>
      </c>
      <c r="C22" s="46">
        <v>3</v>
      </c>
      <c r="D22" s="80">
        <v>35796.22</v>
      </c>
      <c r="E22" s="47">
        <f>D22/15</f>
        <v>2386.4146666666666</v>
      </c>
      <c r="F22" s="47">
        <f>E22/8</f>
        <v>298.30183333333332</v>
      </c>
      <c r="G22" s="47">
        <f>F22/60</f>
        <v>4.9716972222222218</v>
      </c>
      <c r="H22" s="47">
        <f>G22</f>
        <v>4.9716972222222218</v>
      </c>
      <c r="I22" s="18">
        <v>1</v>
      </c>
      <c r="J22" s="47">
        <f>H22*C22</f>
        <v>14.915091666666665</v>
      </c>
    </row>
    <row r="23" spans="1:12" ht="15" x14ac:dyDescent="0.25">
      <c r="B23" s="18"/>
      <c r="E23" s="67"/>
      <c r="G23" s="59" t="s">
        <v>7</v>
      </c>
      <c r="H23" s="60"/>
      <c r="I23" s="60"/>
      <c r="J23" s="60">
        <f>SUM(J19:J22)</f>
        <v>487.90254999999996</v>
      </c>
    </row>
    <row r="24" spans="1:12" ht="15" x14ac:dyDescent="0.25">
      <c r="B24" s="5"/>
      <c r="C24" s="20"/>
      <c r="D24" s="20"/>
      <c r="E24" s="22"/>
      <c r="F24" s="22"/>
    </row>
    <row r="25" spans="1:12" ht="15" hidden="1" x14ac:dyDescent="0.25">
      <c r="A25" s="57" t="s">
        <v>4</v>
      </c>
      <c r="B25" s="57" t="s">
        <v>0</v>
      </c>
      <c r="C25" s="57" t="s">
        <v>1</v>
      </c>
      <c r="D25" s="57" t="s">
        <v>8</v>
      </c>
      <c r="E25" s="66" t="s">
        <v>2</v>
      </c>
      <c r="F25" s="58"/>
    </row>
    <row r="26" spans="1:12" hidden="1" x14ac:dyDescent="0.2">
      <c r="A26" s="23"/>
      <c r="B26" s="25"/>
      <c r="C26" s="14"/>
      <c r="D26" s="26"/>
      <c r="E26" s="27"/>
    </row>
    <row r="27" spans="1:12" hidden="1" x14ac:dyDescent="0.2">
      <c r="A27" s="28"/>
      <c r="B27" s="25"/>
      <c r="C27" s="29"/>
      <c r="D27" s="26"/>
      <c r="E27" s="27"/>
    </row>
    <row r="28" spans="1:12" ht="15" hidden="1" x14ac:dyDescent="0.25">
      <c r="D28" s="59" t="s">
        <v>7</v>
      </c>
      <c r="E28" s="60">
        <f>E26+E27</f>
        <v>0</v>
      </c>
    </row>
    <row r="29" spans="1:12" hidden="1" x14ac:dyDescent="0.2"/>
    <row r="30" spans="1:12" hidden="1" x14ac:dyDescent="0.2"/>
    <row r="31" spans="1:12" ht="15" hidden="1" x14ac:dyDescent="0.25">
      <c r="A31" s="34" t="s">
        <v>27</v>
      </c>
      <c r="B31" s="34" t="s">
        <v>0</v>
      </c>
      <c r="C31" s="34" t="s">
        <v>1</v>
      </c>
      <c r="D31" s="34" t="s">
        <v>28</v>
      </c>
      <c r="E31" s="34" t="s">
        <v>2</v>
      </c>
    </row>
    <row r="32" spans="1:12" hidden="1" x14ac:dyDescent="0.2">
      <c r="C32" s="30"/>
    </row>
    <row r="33" spans="1:7" hidden="1" x14ac:dyDescent="0.2">
      <c r="C33" s="30"/>
    </row>
    <row r="34" spans="1:7" ht="15" hidden="1" x14ac:dyDescent="0.25">
      <c r="D34" s="33" t="s">
        <v>7</v>
      </c>
      <c r="E34" s="35">
        <f>E32+E33</f>
        <v>0</v>
      </c>
    </row>
    <row r="35" spans="1:7" x14ac:dyDescent="0.2">
      <c r="A35" s="77" t="s">
        <v>53</v>
      </c>
    </row>
    <row r="36" spans="1:7" ht="15" customHeight="1" x14ac:dyDescent="0.2">
      <c r="A36" s="77"/>
    </row>
    <row r="37" spans="1:7" ht="14.25" customHeight="1" x14ac:dyDescent="0.2">
      <c r="A37" s="77"/>
    </row>
    <row r="38" spans="1:7" ht="14.25" customHeight="1" x14ac:dyDescent="0.2">
      <c r="A38" s="77"/>
    </row>
    <row r="39" spans="1:7" x14ac:dyDescent="0.2">
      <c r="A39" s="77"/>
    </row>
    <row r="40" spans="1:7" ht="15" x14ac:dyDescent="0.25">
      <c r="A40" s="77"/>
      <c r="C40" s="59"/>
      <c r="D40" s="68" t="s">
        <v>20</v>
      </c>
      <c r="E40" s="62">
        <f>E15</f>
        <v>31.5</v>
      </c>
    </row>
    <row r="41" spans="1:7" ht="15" x14ac:dyDescent="0.25">
      <c r="C41" s="59"/>
      <c r="D41" s="68" t="s">
        <v>21</v>
      </c>
      <c r="E41" s="63">
        <f>+J23</f>
        <v>487.90254999999996</v>
      </c>
    </row>
    <row r="42" spans="1:7" ht="15" x14ac:dyDescent="0.25">
      <c r="C42" s="59"/>
      <c r="D42" s="68" t="s">
        <v>22</v>
      </c>
      <c r="E42" s="64">
        <f>+E28</f>
        <v>0</v>
      </c>
    </row>
    <row r="43" spans="1:7" ht="15" x14ac:dyDescent="0.25">
      <c r="C43" s="78" t="s">
        <v>29</v>
      </c>
      <c r="D43" s="78"/>
      <c r="E43" s="63">
        <f>E34</f>
        <v>0</v>
      </c>
    </row>
    <row r="44" spans="1:7" ht="15.75" customHeight="1" x14ac:dyDescent="0.25">
      <c r="C44" s="59"/>
      <c r="D44" s="68" t="s">
        <v>19</v>
      </c>
      <c r="E44" s="60">
        <f>J23+E15</f>
        <v>519.40255000000002</v>
      </c>
      <c r="F44" s="27"/>
    </row>
    <row r="45" spans="1:7" x14ac:dyDescent="0.2">
      <c r="A45" s="31"/>
      <c r="B45" s="32"/>
      <c r="C45" s="32"/>
      <c r="D45" s="32"/>
      <c r="E45" s="32"/>
      <c r="F45" s="32"/>
      <c r="G45" s="32"/>
    </row>
    <row r="46" spans="1:7" ht="15" x14ac:dyDescent="0.25">
      <c r="A46" s="31"/>
      <c r="B46" s="32"/>
      <c r="C46" s="59"/>
      <c r="D46" s="79" t="s">
        <v>62</v>
      </c>
      <c r="E46" s="60">
        <v>400</v>
      </c>
      <c r="F46" s="32"/>
      <c r="G46" s="32"/>
    </row>
    <row r="47" spans="1:7" x14ac:dyDescent="0.2">
      <c r="A47" s="32"/>
      <c r="B47" s="32"/>
      <c r="C47" s="32"/>
      <c r="D47" s="32"/>
      <c r="E47" s="32"/>
      <c r="F47" s="32"/>
      <c r="G47" s="32"/>
    </row>
  </sheetData>
  <mergeCells count="3">
    <mergeCell ref="A3:E3"/>
    <mergeCell ref="A35:A40"/>
    <mergeCell ref="C43:D43"/>
  </mergeCells>
  <hyperlinks>
    <hyperlink ref="A46" r:id="rId1" display="https://www.buenastareas.com/inscribirse/?redirectUrl=%2Fensayos%2F3-De-Herramienta-y-Equipo-De%2F3393105.html&amp;from=essay&amp;from=essay"/>
  </hyperlinks>
  <pageMargins left="0.70866141732283472" right="0.70866141732283472" top="0.74803149606299213" bottom="0.74803149606299213" header="0.31496062992125984" footer="0.31496062992125984"/>
  <pageSetup scale="60" fitToHeight="0" orientation="landscape" r:id="rId2"/>
  <headerFooter>
    <oddHeader>&amp;L&amp;G&amp;C&amp;"Arial,Negrita"&amp;12TESORERÍA MUNICIPAL 
DIRECCIÓN DE INGRESOS
TARJETA DE COSTOS POR SERVICIO</oddHeader>
    <oddFooter>&amp;C&amp;"Arial,Negrita"&amp;12PÁGINA  &amp;P DE &amp;N</oddFooter>
  </headerFooter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47"/>
  <sheetViews>
    <sheetView topLeftCell="A9" zoomScaleNormal="100" workbookViewId="0">
      <selection activeCell="C46" sqref="C46:E46"/>
    </sheetView>
  </sheetViews>
  <sheetFormatPr baseColWidth="10" defaultRowHeight="14.25" x14ac:dyDescent="0.2"/>
  <cols>
    <col min="1" max="1" width="44.7109375" style="4" customWidth="1"/>
    <col min="2" max="3" width="14.28515625" style="4" customWidth="1"/>
    <col min="4" max="4" width="16.85546875" style="4" customWidth="1"/>
    <col min="5" max="5" width="16.140625" style="4" customWidth="1"/>
    <col min="6" max="10" width="14.28515625" style="4" customWidth="1"/>
    <col min="11" max="16384" width="11.42578125" style="4"/>
  </cols>
  <sheetData>
    <row r="3" spans="1:7" ht="15" x14ac:dyDescent="0.25">
      <c r="A3" s="76" t="s">
        <v>5</v>
      </c>
      <c r="B3" s="76"/>
      <c r="C3" s="76"/>
      <c r="D3" s="76"/>
      <c r="E3" s="76"/>
      <c r="F3" s="3"/>
    </row>
    <row r="4" spans="1:7" ht="15" x14ac:dyDescent="0.25">
      <c r="A4" s="5"/>
      <c r="B4" s="6"/>
      <c r="C4" s="6"/>
      <c r="D4" s="6"/>
      <c r="E4" s="6"/>
      <c r="F4" s="7"/>
    </row>
    <row r="5" spans="1:7" ht="15" x14ac:dyDescent="0.25">
      <c r="A5" s="49" t="s">
        <v>9</v>
      </c>
      <c r="B5" s="50"/>
      <c r="C5" s="51"/>
      <c r="D5" s="52"/>
      <c r="E5" s="53" t="s">
        <v>6</v>
      </c>
      <c r="F5" s="8"/>
    </row>
    <row r="6" spans="1:7" ht="15" x14ac:dyDescent="0.2">
      <c r="A6" s="36" t="s">
        <v>55</v>
      </c>
      <c r="B6" s="37"/>
      <c r="C6" s="37"/>
      <c r="D6" s="37"/>
      <c r="E6" s="38" t="s">
        <v>57</v>
      </c>
      <c r="F6" s="9"/>
    </row>
    <row r="7" spans="1:7" ht="15" x14ac:dyDescent="0.2">
      <c r="A7" s="39" t="s">
        <v>33</v>
      </c>
      <c r="B7" s="6">
        <v>25</v>
      </c>
      <c r="C7" s="6"/>
      <c r="D7" s="6"/>
      <c r="E7" s="6"/>
      <c r="F7" s="6"/>
    </row>
    <row r="8" spans="1:7" ht="15" x14ac:dyDescent="0.2">
      <c r="A8" s="10"/>
      <c r="B8" s="6"/>
      <c r="C8" s="6"/>
      <c r="D8" s="6"/>
      <c r="E8" s="6"/>
      <c r="F8" s="6"/>
      <c r="G8" s="44" t="s">
        <v>31</v>
      </c>
    </row>
    <row r="9" spans="1:7" ht="15" x14ac:dyDescent="0.2">
      <c r="A9" s="10"/>
      <c r="B9" s="6"/>
      <c r="C9" s="6"/>
      <c r="D9" s="6"/>
      <c r="E9" s="6"/>
      <c r="F9" s="6"/>
    </row>
    <row r="10" spans="1:7" ht="30" x14ac:dyDescent="0.2">
      <c r="A10" s="54" t="s">
        <v>10</v>
      </c>
      <c r="B10" s="54" t="s">
        <v>0</v>
      </c>
      <c r="C10" s="54" t="s">
        <v>1</v>
      </c>
      <c r="D10" s="54" t="s">
        <v>8</v>
      </c>
      <c r="E10" s="55" t="s">
        <v>38</v>
      </c>
      <c r="F10" s="11"/>
    </row>
    <row r="11" spans="1:7" x14ac:dyDescent="0.2">
      <c r="A11" s="1" t="s">
        <v>34</v>
      </c>
      <c r="B11" s="13" t="s">
        <v>24</v>
      </c>
      <c r="C11" s="14">
        <v>1</v>
      </c>
      <c r="D11" s="41">
        <v>300</v>
      </c>
      <c r="E11" s="15">
        <v>0.5</v>
      </c>
      <c r="F11" s="16"/>
      <c r="G11" s="17"/>
    </row>
    <row r="12" spans="1:7" x14ac:dyDescent="0.2">
      <c r="A12" s="12" t="s">
        <v>23</v>
      </c>
      <c r="B12" s="13" t="s">
        <v>24</v>
      </c>
      <c r="C12" s="14">
        <v>1</v>
      </c>
      <c r="D12" s="42">
        <v>200</v>
      </c>
      <c r="E12" s="15">
        <v>0.5</v>
      </c>
      <c r="F12" s="16"/>
      <c r="G12" s="17"/>
    </row>
    <row r="13" spans="1:7" x14ac:dyDescent="0.2">
      <c r="A13" s="1" t="s">
        <v>30</v>
      </c>
      <c r="B13" s="13" t="s">
        <v>12</v>
      </c>
      <c r="C13" s="14">
        <v>1</v>
      </c>
      <c r="D13" s="41">
        <v>25</v>
      </c>
      <c r="E13" s="15">
        <v>0.5</v>
      </c>
      <c r="F13" s="16"/>
      <c r="G13" s="17"/>
    </row>
    <row r="14" spans="1:7" x14ac:dyDescent="0.2">
      <c r="A14" s="1" t="s">
        <v>35</v>
      </c>
      <c r="B14" s="13" t="s">
        <v>12</v>
      </c>
      <c r="C14" s="14">
        <v>3</v>
      </c>
      <c r="D14" s="41">
        <v>10</v>
      </c>
      <c r="E14" s="15">
        <f t="shared" ref="E14" si="0">+ROUND(C14*D14,2)</f>
        <v>30</v>
      </c>
      <c r="F14" s="16"/>
      <c r="G14" s="43"/>
    </row>
    <row r="15" spans="1:7" ht="15" x14ac:dyDescent="0.25">
      <c r="B15" s="18"/>
      <c r="D15" s="59" t="s">
        <v>7</v>
      </c>
      <c r="E15" s="65">
        <f>SUM(E11:E14)</f>
        <v>31.5</v>
      </c>
      <c r="F15" s="19"/>
    </row>
    <row r="16" spans="1:7" ht="15" x14ac:dyDescent="0.25">
      <c r="B16" s="18"/>
      <c r="D16" s="20"/>
      <c r="E16" s="21"/>
      <c r="F16" s="22"/>
    </row>
    <row r="17" spans="1:12" ht="15" x14ac:dyDescent="0.25">
      <c r="A17" s="20"/>
      <c r="B17" s="5"/>
      <c r="C17" s="20"/>
      <c r="D17" s="20"/>
      <c r="E17" s="21"/>
      <c r="F17" s="22"/>
    </row>
    <row r="18" spans="1:12" ht="62.25" customHeight="1" x14ac:dyDescent="0.2">
      <c r="A18" s="54" t="s">
        <v>3</v>
      </c>
      <c r="B18" s="54" t="s">
        <v>0</v>
      </c>
      <c r="C18" s="54" t="s">
        <v>1</v>
      </c>
      <c r="D18" s="54" t="s">
        <v>13</v>
      </c>
      <c r="E18" s="54" t="s">
        <v>14</v>
      </c>
      <c r="F18" s="56" t="s">
        <v>15</v>
      </c>
      <c r="G18" s="56" t="s">
        <v>16</v>
      </c>
      <c r="H18" s="56" t="s">
        <v>17</v>
      </c>
      <c r="I18" s="56" t="s">
        <v>18</v>
      </c>
      <c r="J18" s="56" t="s">
        <v>26</v>
      </c>
    </row>
    <row r="19" spans="1:12" ht="15.75" customHeight="1" x14ac:dyDescent="0.2">
      <c r="A19" s="23" t="s">
        <v>25</v>
      </c>
      <c r="B19" s="13" t="s">
        <v>11</v>
      </c>
      <c r="C19" s="14">
        <v>1</v>
      </c>
      <c r="D19" s="40">
        <v>9317.4</v>
      </c>
      <c r="E19" s="40">
        <f>D19/30</f>
        <v>310.58</v>
      </c>
      <c r="F19" s="40">
        <f t="shared" ref="F19:F21" si="1">+E19/8</f>
        <v>38.822499999999998</v>
      </c>
      <c r="G19" s="40">
        <f t="shared" ref="G19:G21" si="2">+F19/60</f>
        <v>0.64704166666666663</v>
      </c>
      <c r="H19" s="40">
        <f>+G19*C19</f>
        <v>0.64704166666666663</v>
      </c>
      <c r="I19" s="24">
        <v>1</v>
      </c>
      <c r="J19" s="40">
        <f t="shared" ref="J19:J21" si="3">+I19*H19</f>
        <v>0.64704166666666663</v>
      </c>
    </row>
    <row r="20" spans="1:12" ht="15.75" customHeight="1" x14ac:dyDescent="0.2">
      <c r="A20" s="2" t="s">
        <v>36</v>
      </c>
      <c r="B20" s="13" t="s">
        <v>11</v>
      </c>
      <c r="C20" s="14">
        <v>10</v>
      </c>
      <c r="D20" s="40">
        <v>9317.4</v>
      </c>
      <c r="E20" s="40">
        <f t="shared" ref="E20:E21" si="4">D20/30</f>
        <v>310.58</v>
      </c>
      <c r="F20" s="40">
        <f t="shared" si="1"/>
        <v>38.822499999999998</v>
      </c>
      <c r="G20" s="40">
        <f t="shared" si="2"/>
        <v>0.64704166666666663</v>
      </c>
      <c r="H20" s="40">
        <f t="shared" ref="H20:H21" si="5">+G20*C20</f>
        <v>6.470416666666666</v>
      </c>
      <c r="I20" s="24">
        <v>1</v>
      </c>
      <c r="J20" s="40">
        <f t="shared" si="3"/>
        <v>6.470416666666666</v>
      </c>
    </row>
    <row r="21" spans="1:12" ht="15.75" customHeight="1" x14ac:dyDescent="0.2">
      <c r="A21" s="2" t="s">
        <v>37</v>
      </c>
      <c r="B21" s="13" t="s">
        <v>11</v>
      </c>
      <c r="C21" s="14">
        <v>120</v>
      </c>
      <c r="D21" s="40">
        <v>9317.4</v>
      </c>
      <c r="E21" s="40">
        <f t="shared" si="4"/>
        <v>310.58</v>
      </c>
      <c r="F21" s="40">
        <f t="shared" si="1"/>
        <v>38.822499999999998</v>
      </c>
      <c r="G21" s="40">
        <f t="shared" si="2"/>
        <v>0.64704166666666663</v>
      </c>
      <c r="H21" s="40">
        <f t="shared" si="5"/>
        <v>77.644999999999996</v>
      </c>
      <c r="I21" s="24">
        <v>6</v>
      </c>
      <c r="J21" s="40">
        <f t="shared" si="3"/>
        <v>465.87</v>
      </c>
      <c r="L21" s="44" t="s">
        <v>56</v>
      </c>
    </row>
    <row r="22" spans="1:12" x14ac:dyDescent="0.2">
      <c r="A22" s="48" t="s">
        <v>39</v>
      </c>
      <c r="B22" s="45" t="s">
        <v>11</v>
      </c>
      <c r="C22" s="46">
        <v>3</v>
      </c>
      <c r="D22" s="80">
        <v>35796.22</v>
      </c>
      <c r="E22" s="47">
        <f>D22/15</f>
        <v>2386.4146666666666</v>
      </c>
      <c r="F22" s="47">
        <f>E22/8</f>
        <v>298.30183333333332</v>
      </c>
      <c r="G22" s="47">
        <f>F22/60</f>
        <v>4.9716972222222218</v>
      </c>
      <c r="H22" s="47">
        <f>G22</f>
        <v>4.9716972222222218</v>
      </c>
      <c r="I22" s="18">
        <v>1</v>
      </c>
      <c r="J22" s="47">
        <f>H22*C22</f>
        <v>14.915091666666665</v>
      </c>
    </row>
    <row r="23" spans="1:12" ht="15" x14ac:dyDescent="0.25">
      <c r="B23" s="18"/>
      <c r="E23" s="67"/>
      <c r="G23" s="59" t="s">
        <v>7</v>
      </c>
      <c r="H23" s="60"/>
      <c r="I23" s="60"/>
      <c r="J23" s="60">
        <f>SUM(J19:J22)</f>
        <v>487.90255000000002</v>
      </c>
    </row>
    <row r="24" spans="1:12" ht="15" x14ac:dyDescent="0.25">
      <c r="B24" s="5"/>
      <c r="C24" s="20"/>
      <c r="D24" s="20"/>
      <c r="E24" s="22"/>
      <c r="F24" s="22"/>
    </row>
    <row r="25" spans="1:12" ht="15" hidden="1" x14ac:dyDescent="0.25">
      <c r="A25" s="57" t="s">
        <v>4</v>
      </c>
      <c r="B25" s="57" t="s">
        <v>0</v>
      </c>
      <c r="C25" s="57" t="s">
        <v>1</v>
      </c>
      <c r="D25" s="57" t="s">
        <v>8</v>
      </c>
      <c r="E25" s="66" t="s">
        <v>2</v>
      </c>
      <c r="F25" s="58"/>
    </row>
    <row r="26" spans="1:12" hidden="1" x14ac:dyDescent="0.2">
      <c r="A26" s="23"/>
      <c r="B26" s="25"/>
      <c r="C26" s="14"/>
      <c r="D26" s="26"/>
      <c r="E26" s="27"/>
    </row>
    <row r="27" spans="1:12" hidden="1" x14ac:dyDescent="0.2">
      <c r="A27" s="28"/>
      <c r="B27" s="25"/>
      <c r="C27" s="29"/>
      <c r="D27" s="26"/>
      <c r="E27" s="27"/>
    </row>
    <row r="28" spans="1:12" ht="15" hidden="1" x14ac:dyDescent="0.25">
      <c r="D28" s="59" t="s">
        <v>7</v>
      </c>
      <c r="E28" s="60">
        <f>E26+E27</f>
        <v>0</v>
      </c>
    </row>
    <row r="29" spans="1:12" hidden="1" x14ac:dyDescent="0.2"/>
    <row r="30" spans="1:12" hidden="1" x14ac:dyDescent="0.2"/>
    <row r="31" spans="1:12" ht="15" hidden="1" x14ac:dyDescent="0.25">
      <c r="A31" s="34" t="s">
        <v>27</v>
      </c>
      <c r="B31" s="34" t="s">
        <v>0</v>
      </c>
      <c r="C31" s="34" t="s">
        <v>1</v>
      </c>
      <c r="D31" s="34" t="s">
        <v>28</v>
      </c>
      <c r="E31" s="34" t="s">
        <v>2</v>
      </c>
    </row>
    <row r="32" spans="1:12" hidden="1" x14ac:dyDescent="0.2">
      <c r="C32" s="30"/>
    </row>
    <row r="33" spans="1:7" hidden="1" x14ac:dyDescent="0.2">
      <c r="C33" s="30"/>
    </row>
    <row r="34" spans="1:7" ht="15" hidden="1" x14ac:dyDescent="0.25">
      <c r="D34" s="33" t="s">
        <v>7</v>
      </c>
      <c r="E34" s="35">
        <f>E32+E33</f>
        <v>0</v>
      </c>
    </row>
    <row r="35" spans="1:7" x14ac:dyDescent="0.2">
      <c r="A35" s="70"/>
    </row>
    <row r="36" spans="1:7" ht="15" customHeight="1" x14ac:dyDescent="0.2">
      <c r="A36" s="70"/>
    </row>
    <row r="37" spans="1:7" ht="14.25" customHeight="1" x14ac:dyDescent="0.2">
      <c r="A37" s="70"/>
    </row>
    <row r="38" spans="1:7" ht="14.25" customHeight="1" x14ac:dyDescent="0.2">
      <c r="A38" s="70"/>
    </row>
    <row r="39" spans="1:7" x14ac:dyDescent="0.2">
      <c r="A39" s="70"/>
    </row>
    <row r="40" spans="1:7" ht="15" x14ac:dyDescent="0.25">
      <c r="A40" s="70"/>
      <c r="C40" s="59"/>
      <c r="D40" s="68" t="s">
        <v>20</v>
      </c>
      <c r="E40" s="62">
        <f>E15</f>
        <v>31.5</v>
      </c>
    </row>
    <row r="41" spans="1:7" ht="15" x14ac:dyDescent="0.25">
      <c r="C41" s="59"/>
      <c r="D41" s="68" t="s">
        <v>21</v>
      </c>
      <c r="E41" s="63">
        <f>+J23</f>
        <v>487.90255000000002</v>
      </c>
    </row>
    <row r="42" spans="1:7" ht="15" x14ac:dyDescent="0.25">
      <c r="C42" s="59"/>
      <c r="D42" s="68" t="s">
        <v>22</v>
      </c>
      <c r="E42" s="64">
        <f>+E28</f>
        <v>0</v>
      </c>
    </row>
    <row r="43" spans="1:7" ht="15" x14ac:dyDescent="0.25">
      <c r="C43" s="78" t="s">
        <v>29</v>
      </c>
      <c r="D43" s="78"/>
      <c r="E43" s="63">
        <f>E34</f>
        <v>0</v>
      </c>
    </row>
    <row r="44" spans="1:7" ht="15.75" customHeight="1" x14ac:dyDescent="0.25">
      <c r="C44" s="59"/>
      <c r="D44" s="68" t="s">
        <v>19</v>
      </c>
      <c r="E44" s="60">
        <f>J23+E15</f>
        <v>519.40255000000002</v>
      </c>
      <c r="F44" s="27"/>
    </row>
    <row r="45" spans="1:7" x14ac:dyDescent="0.2">
      <c r="A45" s="31"/>
      <c r="B45" s="32"/>
      <c r="C45" s="32"/>
      <c r="D45" s="32"/>
      <c r="E45" s="32"/>
      <c r="F45" s="32"/>
      <c r="G45" s="32"/>
    </row>
    <row r="46" spans="1:7" ht="15" x14ac:dyDescent="0.25">
      <c r="A46" s="31"/>
      <c r="B46" s="32"/>
      <c r="C46" s="59"/>
      <c r="D46" s="79" t="s">
        <v>62</v>
      </c>
      <c r="E46" s="60">
        <v>500</v>
      </c>
      <c r="F46" s="32"/>
      <c r="G46" s="32"/>
    </row>
    <row r="47" spans="1:7" x14ac:dyDescent="0.2">
      <c r="A47" s="32"/>
      <c r="B47" s="32"/>
      <c r="C47" s="32"/>
      <c r="D47" s="32"/>
      <c r="E47" s="32"/>
      <c r="F47" s="32"/>
      <c r="G47" s="32"/>
    </row>
  </sheetData>
  <mergeCells count="2">
    <mergeCell ref="A3:E3"/>
    <mergeCell ref="C43:D43"/>
  </mergeCells>
  <hyperlinks>
    <hyperlink ref="A46" r:id="rId1" display="https://www.buenastareas.com/inscribirse/?redirectUrl=%2Fensayos%2F3-De-Herramienta-y-Equipo-De%2F3393105.html&amp;from=essay&amp;from=essay"/>
  </hyperlinks>
  <pageMargins left="0.70866141732283472" right="0.70866141732283472" top="0.74803149606299213" bottom="0.74803149606299213" header="0.31496062992125984" footer="0.31496062992125984"/>
  <pageSetup scale="60" fitToHeight="0" orientation="landscape" r:id="rId2"/>
  <headerFooter>
    <oddHeader>&amp;L&amp;G&amp;C&amp;"Arial,Negrita"&amp;12TESORERÍA MUNICIPAL 
DIRECCIÓN DE INGRESOS
TARJETA DE COSTOS POR SERVICIO</oddHeader>
    <oddFooter>&amp;C&amp;"Arial,Negrita"&amp;12PÁGINA  &amp;P DE &amp;N</oddFooter>
  </headerFooter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49"/>
  <sheetViews>
    <sheetView topLeftCell="A7" zoomScaleNormal="100" workbookViewId="0">
      <selection activeCell="C48" sqref="C48:E48"/>
    </sheetView>
  </sheetViews>
  <sheetFormatPr baseColWidth="10" defaultRowHeight="14.25" x14ac:dyDescent="0.2"/>
  <cols>
    <col min="1" max="1" width="44.7109375" style="4" customWidth="1"/>
    <col min="2" max="3" width="14.28515625" style="4" customWidth="1"/>
    <col min="4" max="4" width="16.85546875" style="4" customWidth="1"/>
    <col min="5" max="5" width="16.140625" style="4" customWidth="1"/>
    <col min="6" max="10" width="14.28515625" style="4" customWidth="1"/>
    <col min="11" max="16384" width="11.42578125" style="4"/>
  </cols>
  <sheetData>
    <row r="3" spans="1:7" ht="15" x14ac:dyDescent="0.25">
      <c r="A3" s="76" t="s">
        <v>5</v>
      </c>
      <c r="B3" s="76"/>
      <c r="C3" s="76"/>
      <c r="D3" s="76"/>
      <c r="E3" s="76"/>
      <c r="F3" s="3"/>
    </row>
    <row r="4" spans="1:7" ht="15" x14ac:dyDescent="0.25">
      <c r="A4" s="5"/>
      <c r="B4" s="6"/>
      <c r="C4" s="6"/>
      <c r="D4" s="6"/>
      <c r="E4" s="6"/>
      <c r="F4" s="7"/>
    </row>
    <row r="5" spans="1:7" ht="15" x14ac:dyDescent="0.25">
      <c r="A5" s="49" t="s">
        <v>9</v>
      </c>
      <c r="B5" s="50"/>
      <c r="C5" s="51"/>
      <c r="D5" s="52"/>
      <c r="E5" s="53" t="s">
        <v>6</v>
      </c>
      <c r="F5" s="8"/>
    </row>
    <row r="6" spans="1:7" ht="15" x14ac:dyDescent="0.2">
      <c r="A6" s="36" t="s">
        <v>58</v>
      </c>
      <c r="B6" s="37"/>
      <c r="C6" s="37"/>
      <c r="D6" s="37"/>
      <c r="E6" s="38"/>
      <c r="F6" s="9"/>
    </row>
    <row r="7" spans="1:7" ht="15" x14ac:dyDescent="0.2">
      <c r="A7" s="39" t="s">
        <v>33</v>
      </c>
      <c r="B7" s="6">
        <v>6500</v>
      </c>
      <c r="C7" s="6"/>
      <c r="D7" s="6"/>
      <c r="E7" s="6"/>
      <c r="F7" s="6"/>
    </row>
    <row r="8" spans="1:7" ht="15" x14ac:dyDescent="0.2">
      <c r="A8" s="10"/>
      <c r="B8" s="6"/>
      <c r="C8" s="6"/>
      <c r="D8" s="6"/>
      <c r="E8" s="6"/>
      <c r="F8" s="6"/>
      <c r="G8" s="44" t="s">
        <v>31</v>
      </c>
    </row>
    <row r="9" spans="1:7" ht="15" x14ac:dyDescent="0.2">
      <c r="A9" s="10"/>
      <c r="B9" s="6"/>
      <c r="C9" s="6"/>
      <c r="D9" s="6"/>
      <c r="E9" s="6"/>
      <c r="F9" s="6"/>
    </row>
    <row r="10" spans="1:7" ht="30" x14ac:dyDescent="0.2">
      <c r="A10" s="54" t="s">
        <v>10</v>
      </c>
      <c r="B10" s="54" t="s">
        <v>0</v>
      </c>
      <c r="C10" s="54" t="s">
        <v>1</v>
      </c>
      <c r="D10" s="54" t="s">
        <v>8</v>
      </c>
      <c r="E10" s="55" t="s">
        <v>38</v>
      </c>
      <c r="F10" s="11"/>
    </row>
    <row r="11" spans="1:7" x14ac:dyDescent="0.2">
      <c r="A11" s="1" t="s">
        <v>34</v>
      </c>
      <c r="B11" s="13" t="s">
        <v>24</v>
      </c>
      <c r="C11" s="14">
        <v>1</v>
      </c>
      <c r="D11" s="41">
        <v>300</v>
      </c>
      <c r="E11" s="15">
        <v>0.5</v>
      </c>
      <c r="F11" s="16"/>
      <c r="G11" s="17"/>
    </row>
    <row r="12" spans="1:7" x14ac:dyDescent="0.2">
      <c r="A12" s="12" t="s">
        <v>23</v>
      </c>
      <c r="B12" s="13" t="s">
        <v>24</v>
      </c>
      <c r="C12" s="14">
        <v>1</v>
      </c>
      <c r="D12" s="42">
        <v>200</v>
      </c>
      <c r="E12" s="15">
        <v>0.5</v>
      </c>
      <c r="F12" s="16"/>
      <c r="G12" s="17"/>
    </row>
    <row r="13" spans="1:7" x14ac:dyDescent="0.2">
      <c r="A13" s="1" t="s">
        <v>30</v>
      </c>
      <c r="B13" s="13" t="s">
        <v>12</v>
      </c>
      <c r="C13" s="14">
        <v>1</v>
      </c>
      <c r="D13" s="41">
        <v>25</v>
      </c>
      <c r="E13" s="15">
        <v>0.5</v>
      </c>
      <c r="F13" s="16"/>
      <c r="G13" s="17"/>
    </row>
    <row r="14" spans="1:7" x14ac:dyDescent="0.2">
      <c r="A14" s="1" t="s">
        <v>35</v>
      </c>
      <c r="B14" s="13" t="s">
        <v>12</v>
      </c>
      <c r="C14" s="14">
        <v>3</v>
      </c>
      <c r="D14" s="41">
        <v>10</v>
      </c>
      <c r="E14" s="15">
        <f t="shared" ref="E14:E15" si="0">+ROUND(C14*D14,2)</f>
        <v>30</v>
      </c>
      <c r="F14" s="16"/>
      <c r="G14" s="43"/>
    </row>
    <row r="15" spans="1:7" x14ac:dyDescent="0.2">
      <c r="A15" s="74" t="s">
        <v>60</v>
      </c>
      <c r="B15" s="73" t="s">
        <v>12</v>
      </c>
      <c r="C15" s="29">
        <v>1</v>
      </c>
      <c r="D15" s="75">
        <v>9.5</v>
      </c>
      <c r="E15" s="15">
        <f t="shared" si="0"/>
        <v>9.5</v>
      </c>
      <c r="F15" s="16"/>
      <c r="G15" s="43"/>
    </row>
    <row r="16" spans="1:7" ht="15" x14ac:dyDescent="0.25">
      <c r="B16" s="18"/>
      <c r="D16" s="59" t="s">
        <v>7</v>
      </c>
      <c r="E16" s="65">
        <f>SUM(E11:E15)</f>
        <v>41</v>
      </c>
      <c r="F16" s="19"/>
    </row>
    <row r="17" spans="1:12" ht="15" x14ac:dyDescent="0.25">
      <c r="B17" s="18"/>
      <c r="D17" s="20"/>
      <c r="E17" s="21"/>
      <c r="F17" s="22"/>
    </row>
    <row r="18" spans="1:12" ht="15" x14ac:dyDescent="0.25">
      <c r="A18" s="20"/>
      <c r="B18" s="5"/>
      <c r="C18" s="20"/>
      <c r="D18" s="20"/>
      <c r="E18" s="21"/>
      <c r="F18" s="22"/>
    </row>
    <row r="19" spans="1:12" ht="62.25" customHeight="1" x14ac:dyDescent="0.2">
      <c r="A19" s="54" t="s">
        <v>3</v>
      </c>
      <c r="B19" s="54" t="s">
        <v>0</v>
      </c>
      <c r="C19" s="54" t="s">
        <v>1</v>
      </c>
      <c r="D19" s="54" t="s">
        <v>13</v>
      </c>
      <c r="E19" s="54" t="s">
        <v>14</v>
      </c>
      <c r="F19" s="56" t="s">
        <v>15</v>
      </c>
      <c r="G19" s="56" t="s">
        <v>16</v>
      </c>
      <c r="H19" s="56" t="s">
        <v>17</v>
      </c>
      <c r="I19" s="56" t="s">
        <v>18</v>
      </c>
      <c r="J19" s="56" t="s">
        <v>26</v>
      </c>
    </row>
    <row r="20" spans="1:12" ht="15.75" customHeight="1" x14ac:dyDescent="0.2">
      <c r="A20" s="23" t="s">
        <v>25</v>
      </c>
      <c r="B20" s="13" t="s">
        <v>11</v>
      </c>
      <c r="C20" s="14">
        <v>1</v>
      </c>
      <c r="D20" s="40">
        <v>9317.4</v>
      </c>
      <c r="E20" s="40">
        <f>D20/30</f>
        <v>310.58</v>
      </c>
      <c r="F20" s="40">
        <f t="shared" ref="F20:F22" si="1">+E20/8</f>
        <v>38.822499999999998</v>
      </c>
      <c r="G20" s="40">
        <f t="shared" ref="G20:G22" si="2">+F20/60</f>
        <v>0.64704166666666663</v>
      </c>
      <c r="H20" s="40">
        <f>+G20*C20</f>
        <v>0.64704166666666663</v>
      </c>
      <c r="I20" s="24">
        <v>1</v>
      </c>
      <c r="J20" s="40">
        <f t="shared" ref="J20:J22" si="3">+I20*H20</f>
        <v>0.64704166666666663</v>
      </c>
    </row>
    <row r="21" spans="1:12" ht="15.75" customHeight="1" x14ac:dyDescent="0.2">
      <c r="A21" s="2" t="s">
        <v>36</v>
      </c>
      <c r="B21" s="13" t="s">
        <v>11</v>
      </c>
      <c r="C21" s="14">
        <v>20</v>
      </c>
      <c r="D21" s="40">
        <v>9317.4</v>
      </c>
      <c r="E21" s="40">
        <f t="shared" ref="E21:E22" si="4">D21/30</f>
        <v>310.58</v>
      </c>
      <c r="F21" s="40">
        <f t="shared" si="1"/>
        <v>38.822499999999998</v>
      </c>
      <c r="G21" s="40">
        <f t="shared" si="2"/>
        <v>0.64704166666666663</v>
      </c>
      <c r="H21" s="40">
        <f t="shared" ref="H21:H22" si="5">+G21*C21</f>
        <v>12.940833333333332</v>
      </c>
      <c r="I21" s="24">
        <v>1</v>
      </c>
      <c r="J21" s="40">
        <f t="shared" si="3"/>
        <v>12.940833333333332</v>
      </c>
    </row>
    <row r="22" spans="1:12" ht="15.75" customHeight="1" x14ac:dyDescent="0.2">
      <c r="A22" s="2" t="s">
        <v>37</v>
      </c>
      <c r="B22" s="13" t="s">
        <v>11</v>
      </c>
      <c r="C22" s="14">
        <v>240</v>
      </c>
      <c r="D22" s="40">
        <v>9317.4</v>
      </c>
      <c r="E22" s="40">
        <f t="shared" si="4"/>
        <v>310.58</v>
      </c>
      <c r="F22" s="40">
        <f t="shared" si="1"/>
        <v>38.822499999999998</v>
      </c>
      <c r="G22" s="40">
        <f t="shared" si="2"/>
        <v>0.64704166666666663</v>
      </c>
      <c r="H22" s="40">
        <f t="shared" si="5"/>
        <v>155.29</v>
      </c>
      <c r="I22" s="24">
        <v>3</v>
      </c>
      <c r="J22" s="40">
        <f t="shared" si="3"/>
        <v>465.87</v>
      </c>
      <c r="L22" s="44" t="s">
        <v>61</v>
      </c>
    </row>
    <row r="23" spans="1:12" ht="15.75" customHeight="1" x14ac:dyDescent="0.2">
      <c r="A23" s="72" t="s">
        <v>59</v>
      </c>
      <c r="B23" s="73" t="s">
        <v>11</v>
      </c>
      <c r="C23" s="29">
        <v>20</v>
      </c>
      <c r="D23" s="47">
        <v>17434.82</v>
      </c>
      <c r="E23" s="47">
        <f>D23/15</f>
        <v>1162.3213333333333</v>
      </c>
      <c r="F23" s="47">
        <f>E23/8</f>
        <v>145.29016666666666</v>
      </c>
      <c r="G23" s="47">
        <f>F23/60</f>
        <v>2.4215027777777776</v>
      </c>
      <c r="H23" s="47">
        <f>G23</f>
        <v>2.4215027777777776</v>
      </c>
      <c r="I23" s="18">
        <v>1</v>
      </c>
      <c r="J23" s="47">
        <f>H23*C23</f>
        <v>48.430055555555555</v>
      </c>
      <c r="L23" s="44"/>
    </row>
    <row r="24" spans="1:12" x14ac:dyDescent="0.2">
      <c r="A24" s="48" t="s">
        <v>39</v>
      </c>
      <c r="B24" s="45" t="s">
        <v>11</v>
      </c>
      <c r="C24" s="46">
        <v>3</v>
      </c>
      <c r="D24" s="80">
        <v>35796.22</v>
      </c>
      <c r="E24" s="47">
        <f>D24/15</f>
        <v>2386.4146666666666</v>
      </c>
      <c r="F24" s="47">
        <f>E24/8</f>
        <v>298.30183333333332</v>
      </c>
      <c r="G24" s="47">
        <f>F24/60</f>
        <v>4.9716972222222218</v>
      </c>
      <c r="H24" s="47">
        <f>G24</f>
        <v>4.9716972222222218</v>
      </c>
      <c r="I24" s="18">
        <v>1</v>
      </c>
      <c r="J24" s="47">
        <f>H24*C24</f>
        <v>14.915091666666665</v>
      </c>
    </row>
    <row r="25" spans="1:12" ht="15" x14ac:dyDescent="0.25">
      <c r="B25" s="18"/>
      <c r="E25" s="67"/>
      <c r="G25" s="59" t="s">
        <v>7</v>
      </c>
      <c r="H25" s="60"/>
      <c r="I25" s="60"/>
      <c r="J25" s="60">
        <f>SUM(J20:J24)</f>
        <v>542.80302222222224</v>
      </c>
    </row>
    <row r="26" spans="1:12" ht="15" x14ac:dyDescent="0.25">
      <c r="B26" s="5"/>
      <c r="C26" s="20"/>
      <c r="D26" s="20"/>
      <c r="E26" s="22"/>
      <c r="F26" s="22"/>
    </row>
    <row r="27" spans="1:12" ht="15" hidden="1" x14ac:dyDescent="0.25">
      <c r="A27" s="57" t="s">
        <v>4</v>
      </c>
      <c r="B27" s="57" t="s">
        <v>0</v>
      </c>
      <c r="C27" s="57" t="s">
        <v>1</v>
      </c>
      <c r="D27" s="57" t="s">
        <v>8</v>
      </c>
      <c r="E27" s="66" t="s">
        <v>2</v>
      </c>
      <c r="F27" s="58"/>
    </row>
    <row r="28" spans="1:12" hidden="1" x14ac:dyDescent="0.2">
      <c r="A28" s="23"/>
      <c r="B28" s="25"/>
      <c r="C28" s="14"/>
      <c r="D28" s="26"/>
      <c r="E28" s="27"/>
    </row>
    <row r="29" spans="1:12" hidden="1" x14ac:dyDescent="0.2">
      <c r="A29" s="28"/>
      <c r="B29" s="25"/>
      <c r="C29" s="29"/>
      <c r="D29" s="26"/>
      <c r="E29" s="27"/>
    </row>
    <row r="30" spans="1:12" ht="15" hidden="1" x14ac:dyDescent="0.25">
      <c r="D30" s="59" t="s">
        <v>7</v>
      </c>
      <c r="E30" s="60">
        <f>E28+E29</f>
        <v>0</v>
      </c>
    </row>
    <row r="31" spans="1:12" hidden="1" x14ac:dyDescent="0.2"/>
    <row r="32" spans="1:12" hidden="1" x14ac:dyDescent="0.2"/>
    <row r="33" spans="1:7" ht="15" hidden="1" x14ac:dyDescent="0.25">
      <c r="A33" s="34" t="s">
        <v>27</v>
      </c>
      <c r="B33" s="34" t="s">
        <v>0</v>
      </c>
      <c r="C33" s="34" t="s">
        <v>1</v>
      </c>
      <c r="D33" s="34" t="s">
        <v>28</v>
      </c>
      <c r="E33" s="34" t="s">
        <v>2</v>
      </c>
    </row>
    <row r="34" spans="1:7" hidden="1" x14ac:dyDescent="0.2">
      <c r="C34" s="30"/>
    </row>
    <row r="35" spans="1:7" hidden="1" x14ac:dyDescent="0.2">
      <c r="C35" s="30"/>
    </row>
    <row r="36" spans="1:7" ht="15" hidden="1" x14ac:dyDescent="0.25">
      <c r="D36" s="33" t="s">
        <v>7</v>
      </c>
      <c r="E36" s="35">
        <f>E34+E35</f>
        <v>0</v>
      </c>
    </row>
    <row r="37" spans="1:7" x14ac:dyDescent="0.2">
      <c r="A37" s="70"/>
    </row>
    <row r="38" spans="1:7" ht="15" customHeight="1" x14ac:dyDescent="0.2">
      <c r="A38" s="70"/>
    </row>
    <row r="39" spans="1:7" ht="14.25" customHeight="1" x14ac:dyDescent="0.2">
      <c r="A39" s="70"/>
    </row>
    <row r="40" spans="1:7" ht="14.25" customHeight="1" x14ac:dyDescent="0.2">
      <c r="A40" s="70"/>
    </row>
    <row r="41" spans="1:7" x14ac:dyDescent="0.2">
      <c r="A41" s="70"/>
    </row>
    <row r="42" spans="1:7" ht="15" x14ac:dyDescent="0.25">
      <c r="A42" s="70"/>
      <c r="C42" s="59"/>
      <c r="D42" s="69" t="s">
        <v>20</v>
      </c>
      <c r="E42" s="62">
        <f>E16</f>
        <v>41</v>
      </c>
    </row>
    <row r="43" spans="1:7" ht="15" x14ac:dyDescent="0.25">
      <c r="C43" s="59"/>
      <c r="D43" s="69" t="s">
        <v>21</v>
      </c>
      <c r="E43" s="63">
        <f>+J25</f>
        <v>542.80302222222224</v>
      </c>
    </row>
    <row r="44" spans="1:7" ht="15" x14ac:dyDescent="0.25">
      <c r="C44" s="59"/>
      <c r="D44" s="69" t="s">
        <v>22</v>
      </c>
      <c r="E44" s="64">
        <f>+E30</f>
        <v>0</v>
      </c>
    </row>
    <row r="45" spans="1:7" ht="15" x14ac:dyDescent="0.25">
      <c r="C45" s="78" t="s">
        <v>29</v>
      </c>
      <c r="D45" s="78"/>
      <c r="E45" s="63">
        <f>E36</f>
        <v>0</v>
      </c>
    </row>
    <row r="46" spans="1:7" ht="15.75" customHeight="1" x14ac:dyDescent="0.25">
      <c r="C46" s="59"/>
      <c r="D46" s="69" t="s">
        <v>19</v>
      </c>
      <c r="E46" s="60">
        <f>J25+E16</f>
        <v>583.80302222222224</v>
      </c>
      <c r="F46" s="27"/>
    </row>
    <row r="47" spans="1:7" x14ac:dyDescent="0.2">
      <c r="A47" s="31"/>
      <c r="B47" s="32"/>
      <c r="C47" s="32"/>
      <c r="D47" s="32"/>
      <c r="E47" s="32"/>
      <c r="F47" s="32"/>
      <c r="G47" s="32"/>
    </row>
    <row r="48" spans="1:7" ht="15" x14ac:dyDescent="0.25">
      <c r="A48" s="31"/>
      <c r="B48" s="32"/>
      <c r="C48" s="59"/>
      <c r="D48" s="79" t="s">
        <v>62</v>
      </c>
      <c r="E48" s="60">
        <v>500</v>
      </c>
      <c r="F48" s="32"/>
      <c r="G48" s="32"/>
    </row>
    <row r="49" spans="1:7" x14ac:dyDescent="0.2">
      <c r="A49" s="32"/>
      <c r="B49" s="32"/>
      <c r="C49" s="32"/>
      <c r="D49" s="32"/>
      <c r="E49" s="32"/>
      <c r="F49" s="32"/>
      <c r="G49" s="32"/>
    </row>
  </sheetData>
  <mergeCells count="2">
    <mergeCell ref="A3:E3"/>
    <mergeCell ref="C45:D45"/>
  </mergeCells>
  <hyperlinks>
    <hyperlink ref="A48" r:id="rId1" display="https://www.buenastareas.com/inscribirse/?redirectUrl=%2Fensayos%2F3-De-Herramienta-y-Equipo-De%2F3393105.html&amp;from=essay&amp;from=essay"/>
  </hyperlinks>
  <pageMargins left="0.70866141732283472" right="0.70866141732283472" top="0.74803149606299213" bottom="0.74803149606299213" header="0.31496062992125984" footer="0.31496062992125984"/>
  <pageSetup scale="60" fitToHeight="0" orientation="landscape" r:id="rId2"/>
  <headerFooter>
    <oddHeader>&amp;L&amp;G&amp;C&amp;"Arial,Negrita"&amp;12TESORERÍA MUNICIPAL 
DIRECCIÓN DE INGRESOS
TARJETA DE COSTOS POR SERVICIO</oddHeader>
    <oddFooter>&amp;C&amp;"Arial,Negrita"&amp;12PÁGINA  &amp;P DE &amp;N</oddFooter>
  </headerFooter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47"/>
  <sheetViews>
    <sheetView tabSelected="1" zoomScaleNormal="100" workbookViewId="0">
      <selection activeCell="E53" sqref="E53"/>
    </sheetView>
  </sheetViews>
  <sheetFormatPr baseColWidth="10" defaultRowHeight="14.25" x14ac:dyDescent="0.2"/>
  <cols>
    <col min="1" max="1" width="44.7109375" style="4" customWidth="1"/>
    <col min="2" max="3" width="14.28515625" style="4" customWidth="1"/>
    <col min="4" max="4" width="16.85546875" style="4" customWidth="1"/>
    <col min="5" max="5" width="16.140625" style="4" customWidth="1"/>
    <col min="6" max="10" width="14.28515625" style="4" customWidth="1"/>
    <col min="11" max="16384" width="11.42578125" style="4"/>
  </cols>
  <sheetData>
    <row r="3" spans="1:7" ht="15" x14ac:dyDescent="0.25">
      <c r="A3" s="76" t="s">
        <v>5</v>
      </c>
      <c r="B3" s="76"/>
      <c r="C3" s="76"/>
      <c r="D3" s="76"/>
      <c r="E3" s="76"/>
      <c r="F3" s="3"/>
    </row>
    <row r="4" spans="1:7" ht="15" x14ac:dyDescent="0.25">
      <c r="A4" s="5"/>
      <c r="B4" s="6"/>
      <c r="C4" s="6"/>
      <c r="D4" s="6"/>
      <c r="E4" s="6"/>
      <c r="F4" s="7"/>
    </row>
    <row r="5" spans="1:7" ht="15" x14ac:dyDescent="0.25">
      <c r="A5" s="49" t="s">
        <v>9</v>
      </c>
      <c r="B5" s="50"/>
      <c r="C5" s="51"/>
      <c r="D5" s="52"/>
      <c r="E5" s="53" t="s">
        <v>6</v>
      </c>
      <c r="F5" s="8"/>
    </row>
    <row r="6" spans="1:7" ht="30" x14ac:dyDescent="0.2">
      <c r="A6" s="36" t="s">
        <v>32</v>
      </c>
      <c r="B6" s="37"/>
      <c r="C6" s="37"/>
      <c r="D6" s="37"/>
      <c r="E6" s="38" t="s">
        <v>54</v>
      </c>
      <c r="F6" s="9"/>
    </row>
    <row r="7" spans="1:7" ht="15" x14ac:dyDescent="0.2">
      <c r="A7" s="39" t="s">
        <v>33</v>
      </c>
      <c r="B7" s="6">
        <v>44</v>
      </c>
      <c r="C7" s="6"/>
      <c r="D7" s="6"/>
      <c r="E7" s="6"/>
      <c r="F7" s="6"/>
    </row>
    <row r="8" spans="1:7" ht="15" x14ac:dyDescent="0.2">
      <c r="A8" s="10"/>
      <c r="B8" s="6"/>
      <c r="C8" s="6"/>
      <c r="D8" s="6"/>
      <c r="E8" s="6"/>
      <c r="F8" s="6"/>
      <c r="G8" s="44" t="s">
        <v>31</v>
      </c>
    </row>
    <row r="9" spans="1:7" ht="15" x14ac:dyDescent="0.2">
      <c r="A9" s="10"/>
      <c r="B9" s="6"/>
      <c r="C9" s="6"/>
      <c r="D9" s="6"/>
      <c r="E9" s="6"/>
      <c r="F9" s="6"/>
    </row>
    <row r="10" spans="1:7" ht="30" x14ac:dyDescent="0.2">
      <c r="A10" s="54" t="s">
        <v>10</v>
      </c>
      <c r="B10" s="54" t="s">
        <v>0</v>
      </c>
      <c r="C10" s="54" t="s">
        <v>1</v>
      </c>
      <c r="D10" s="54" t="s">
        <v>8</v>
      </c>
      <c r="E10" s="55" t="s">
        <v>38</v>
      </c>
      <c r="F10" s="11"/>
    </row>
    <row r="11" spans="1:7" x14ac:dyDescent="0.2">
      <c r="A11" s="1" t="s">
        <v>34</v>
      </c>
      <c r="B11" s="13" t="s">
        <v>24</v>
      </c>
      <c r="C11" s="14">
        <v>1</v>
      </c>
      <c r="D11" s="41">
        <v>300</v>
      </c>
      <c r="E11" s="15">
        <v>0.5</v>
      </c>
      <c r="F11" s="16"/>
      <c r="G11" s="17"/>
    </row>
    <row r="12" spans="1:7" x14ac:dyDescent="0.2">
      <c r="A12" s="12" t="s">
        <v>23</v>
      </c>
      <c r="B12" s="13" t="s">
        <v>24</v>
      </c>
      <c r="C12" s="14">
        <v>1</v>
      </c>
      <c r="D12" s="42">
        <v>200</v>
      </c>
      <c r="E12" s="15">
        <v>0.5</v>
      </c>
      <c r="F12" s="16"/>
      <c r="G12" s="17"/>
    </row>
    <row r="13" spans="1:7" x14ac:dyDescent="0.2">
      <c r="A13" s="1" t="s">
        <v>30</v>
      </c>
      <c r="B13" s="13" t="s">
        <v>12</v>
      </c>
      <c r="C13" s="14">
        <v>1</v>
      </c>
      <c r="D13" s="41">
        <v>25</v>
      </c>
      <c r="E13" s="15">
        <v>0.5</v>
      </c>
      <c r="F13" s="16"/>
      <c r="G13" s="17"/>
    </row>
    <row r="14" spans="1:7" x14ac:dyDescent="0.2">
      <c r="A14" s="1" t="s">
        <v>35</v>
      </c>
      <c r="B14" s="13" t="s">
        <v>12</v>
      </c>
      <c r="C14" s="14">
        <v>3</v>
      </c>
      <c r="D14" s="41">
        <v>10</v>
      </c>
      <c r="E14" s="15">
        <f t="shared" ref="E14" si="0">+ROUND(C14*D14,2)</f>
        <v>30</v>
      </c>
      <c r="F14" s="16"/>
      <c r="G14" s="43"/>
    </row>
    <row r="15" spans="1:7" ht="15" x14ac:dyDescent="0.25">
      <c r="B15" s="18"/>
      <c r="D15" s="59" t="s">
        <v>7</v>
      </c>
      <c r="E15" s="65">
        <f>SUM(E11:E14)</f>
        <v>31.5</v>
      </c>
      <c r="F15" s="19"/>
    </row>
    <row r="16" spans="1:7" ht="15" x14ac:dyDescent="0.25">
      <c r="B16" s="18"/>
      <c r="D16" s="20"/>
      <c r="E16" s="21"/>
      <c r="F16" s="22"/>
    </row>
    <row r="17" spans="1:12" ht="15" x14ac:dyDescent="0.25">
      <c r="A17" s="20"/>
      <c r="B17" s="5"/>
      <c r="C17" s="20"/>
      <c r="D17" s="20"/>
      <c r="E17" s="21"/>
      <c r="F17" s="22"/>
    </row>
    <row r="18" spans="1:12" ht="62.25" customHeight="1" x14ac:dyDescent="0.2">
      <c r="A18" s="54" t="s">
        <v>3</v>
      </c>
      <c r="B18" s="54" t="s">
        <v>0</v>
      </c>
      <c r="C18" s="54" t="s">
        <v>1</v>
      </c>
      <c r="D18" s="54" t="s">
        <v>13</v>
      </c>
      <c r="E18" s="54" t="s">
        <v>14</v>
      </c>
      <c r="F18" s="56" t="s">
        <v>15</v>
      </c>
      <c r="G18" s="56" t="s">
        <v>16</v>
      </c>
      <c r="H18" s="56" t="s">
        <v>17</v>
      </c>
      <c r="I18" s="56" t="s">
        <v>18</v>
      </c>
      <c r="J18" s="56" t="s">
        <v>26</v>
      </c>
    </row>
    <row r="19" spans="1:12" ht="15.75" customHeight="1" x14ac:dyDescent="0.2">
      <c r="A19" s="23" t="s">
        <v>25</v>
      </c>
      <c r="B19" s="13" t="s">
        <v>11</v>
      </c>
      <c r="C19" s="14">
        <v>1</v>
      </c>
      <c r="D19" s="40">
        <v>9317.4</v>
      </c>
      <c r="E19" s="40">
        <f>D19/30</f>
        <v>310.58</v>
      </c>
      <c r="F19" s="40">
        <f t="shared" ref="F19:F20" si="1">+E19/8</f>
        <v>38.822499999999998</v>
      </c>
      <c r="G19" s="40">
        <f t="shared" ref="G19:G20" si="2">+F19/60</f>
        <v>0.64704166666666663</v>
      </c>
      <c r="H19" s="40">
        <f>+G19*C19</f>
        <v>0.64704166666666663</v>
      </c>
      <c r="I19" s="24">
        <v>1</v>
      </c>
      <c r="J19" s="40">
        <f t="shared" ref="J19:J20" si="3">+I19*H19</f>
        <v>0.64704166666666663</v>
      </c>
    </row>
    <row r="20" spans="1:12" ht="15.75" customHeight="1" x14ac:dyDescent="0.2">
      <c r="A20" s="2" t="s">
        <v>36</v>
      </c>
      <c r="B20" s="13" t="s">
        <v>11</v>
      </c>
      <c r="C20" s="14">
        <v>10</v>
      </c>
      <c r="D20" s="40">
        <v>9317.4</v>
      </c>
      <c r="E20" s="40">
        <f t="shared" ref="E20" si="4">D20/30</f>
        <v>310.58</v>
      </c>
      <c r="F20" s="40">
        <f t="shared" si="1"/>
        <v>38.822499999999998</v>
      </c>
      <c r="G20" s="40">
        <f t="shared" si="2"/>
        <v>0.64704166666666663</v>
      </c>
      <c r="H20" s="40">
        <f t="shared" ref="H20" si="5">+G20*C20</f>
        <v>6.470416666666666</v>
      </c>
      <c r="I20" s="24">
        <v>1</v>
      </c>
      <c r="J20" s="40">
        <f t="shared" si="3"/>
        <v>6.470416666666666</v>
      </c>
    </row>
    <row r="21" spans="1:12" ht="15.75" customHeight="1" x14ac:dyDescent="0.2">
      <c r="A21" s="2" t="s">
        <v>37</v>
      </c>
      <c r="B21" s="13" t="s">
        <v>11</v>
      </c>
      <c r="C21" s="14">
        <v>180</v>
      </c>
      <c r="D21" s="40">
        <v>9317.4</v>
      </c>
      <c r="E21" s="40">
        <f t="shared" ref="E21" si="6">D21/30</f>
        <v>310.58</v>
      </c>
      <c r="F21" s="40">
        <f t="shared" ref="F21" si="7">+E21/8</f>
        <v>38.822499999999998</v>
      </c>
      <c r="G21" s="40">
        <f t="shared" ref="G21" si="8">+F21/60</f>
        <v>0.64704166666666663</v>
      </c>
      <c r="H21" s="40">
        <f t="shared" ref="H21" si="9">+G21*C21</f>
        <v>116.46749999999999</v>
      </c>
      <c r="I21" s="24">
        <v>4</v>
      </c>
      <c r="J21" s="40">
        <f t="shared" ref="J21" si="10">+I21*H21</f>
        <v>465.86999999999995</v>
      </c>
      <c r="L21" s="44" t="s">
        <v>40</v>
      </c>
    </row>
    <row r="22" spans="1:12" x14ac:dyDescent="0.2">
      <c r="A22" s="48" t="s">
        <v>39</v>
      </c>
      <c r="B22" s="45" t="s">
        <v>11</v>
      </c>
      <c r="C22" s="46">
        <v>3</v>
      </c>
      <c r="D22" s="80">
        <v>35796.22</v>
      </c>
      <c r="E22" s="47">
        <f>D22/15</f>
        <v>2386.4146666666666</v>
      </c>
      <c r="F22" s="47">
        <f>E22/8</f>
        <v>298.30183333333332</v>
      </c>
      <c r="G22" s="47">
        <f>F22/60</f>
        <v>4.9716972222222218</v>
      </c>
      <c r="H22" s="47">
        <f>G22</f>
        <v>4.9716972222222218</v>
      </c>
      <c r="I22" s="18">
        <v>1</v>
      </c>
      <c r="J22" s="47">
        <f>H22*C22</f>
        <v>14.915091666666665</v>
      </c>
    </row>
    <row r="23" spans="1:12" ht="15" x14ac:dyDescent="0.25">
      <c r="B23" s="18"/>
      <c r="E23" s="67"/>
      <c r="G23" s="59" t="s">
        <v>7</v>
      </c>
      <c r="H23" s="60"/>
      <c r="I23" s="60"/>
      <c r="J23" s="60">
        <f>SUM(J19:J22)</f>
        <v>487.90254999999996</v>
      </c>
    </row>
    <row r="24" spans="1:12" ht="15" x14ac:dyDescent="0.25">
      <c r="B24" s="5"/>
      <c r="C24" s="20"/>
      <c r="D24" s="20"/>
      <c r="E24" s="22"/>
      <c r="F24" s="22"/>
    </row>
    <row r="25" spans="1:12" ht="15" hidden="1" x14ac:dyDescent="0.25">
      <c r="A25" s="57" t="s">
        <v>4</v>
      </c>
      <c r="B25" s="57" t="s">
        <v>0</v>
      </c>
      <c r="C25" s="57" t="s">
        <v>1</v>
      </c>
      <c r="D25" s="57" t="s">
        <v>8</v>
      </c>
      <c r="E25" s="66" t="s">
        <v>2</v>
      </c>
      <c r="F25" s="58"/>
    </row>
    <row r="26" spans="1:12" hidden="1" x14ac:dyDescent="0.2">
      <c r="A26" s="23"/>
      <c r="B26" s="25"/>
      <c r="C26" s="14"/>
      <c r="D26" s="26"/>
      <c r="E26" s="27"/>
    </row>
    <row r="27" spans="1:12" hidden="1" x14ac:dyDescent="0.2">
      <c r="A27" s="28"/>
      <c r="B27" s="25"/>
      <c r="C27" s="29"/>
      <c r="D27" s="26"/>
      <c r="E27" s="27"/>
    </row>
    <row r="28" spans="1:12" ht="15" hidden="1" x14ac:dyDescent="0.25">
      <c r="D28" s="59" t="s">
        <v>7</v>
      </c>
      <c r="E28" s="60">
        <f>E26+E27</f>
        <v>0</v>
      </c>
    </row>
    <row r="29" spans="1:12" hidden="1" x14ac:dyDescent="0.2"/>
    <row r="30" spans="1:12" hidden="1" x14ac:dyDescent="0.2"/>
    <row r="31" spans="1:12" ht="15" hidden="1" x14ac:dyDescent="0.25">
      <c r="A31" s="34" t="s">
        <v>27</v>
      </c>
      <c r="B31" s="34" t="s">
        <v>0</v>
      </c>
      <c r="C31" s="34" t="s">
        <v>1</v>
      </c>
      <c r="D31" s="34" t="s">
        <v>28</v>
      </c>
      <c r="E31" s="34" t="s">
        <v>2</v>
      </c>
    </row>
    <row r="32" spans="1:12" hidden="1" x14ac:dyDescent="0.2">
      <c r="C32" s="30"/>
    </row>
    <row r="33" spans="1:7" hidden="1" x14ac:dyDescent="0.2">
      <c r="C33" s="30"/>
    </row>
    <row r="34" spans="1:7" ht="15" hidden="1" x14ac:dyDescent="0.25">
      <c r="D34" s="33" t="s">
        <v>7</v>
      </c>
      <c r="E34" s="35">
        <f>E32+E33</f>
        <v>0</v>
      </c>
    </row>
    <row r="35" spans="1:7" x14ac:dyDescent="0.2">
      <c r="A35" s="77" t="s">
        <v>41</v>
      </c>
    </row>
    <row r="36" spans="1:7" ht="15" customHeight="1" x14ac:dyDescent="0.2">
      <c r="A36" s="77"/>
    </row>
    <row r="37" spans="1:7" ht="14.25" customHeight="1" x14ac:dyDescent="0.2">
      <c r="A37" s="77"/>
    </row>
    <row r="38" spans="1:7" ht="14.25" customHeight="1" x14ac:dyDescent="0.2">
      <c r="A38" s="77"/>
    </row>
    <row r="39" spans="1:7" x14ac:dyDescent="0.2">
      <c r="A39" s="77"/>
    </row>
    <row r="40" spans="1:7" ht="15" x14ac:dyDescent="0.25">
      <c r="A40" s="77"/>
      <c r="C40" s="59"/>
      <c r="D40" s="61" t="s">
        <v>20</v>
      </c>
      <c r="E40" s="62">
        <f>E15</f>
        <v>31.5</v>
      </c>
    </row>
    <row r="41" spans="1:7" ht="15" x14ac:dyDescent="0.25">
      <c r="C41" s="59"/>
      <c r="D41" s="61" t="s">
        <v>21</v>
      </c>
      <c r="E41" s="63">
        <f>+J23</f>
        <v>487.90254999999996</v>
      </c>
    </row>
    <row r="42" spans="1:7" ht="15" x14ac:dyDescent="0.25">
      <c r="C42" s="59"/>
      <c r="D42" s="61" t="s">
        <v>22</v>
      </c>
      <c r="E42" s="64">
        <f>+E28</f>
        <v>0</v>
      </c>
    </row>
    <row r="43" spans="1:7" ht="15" x14ac:dyDescent="0.25">
      <c r="C43" s="78" t="s">
        <v>29</v>
      </c>
      <c r="D43" s="78"/>
      <c r="E43" s="63">
        <f>E34</f>
        <v>0</v>
      </c>
    </row>
    <row r="44" spans="1:7" ht="15.75" customHeight="1" x14ac:dyDescent="0.25">
      <c r="C44" s="59"/>
      <c r="D44" s="61" t="s">
        <v>19</v>
      </c>
      <c r="E44" s="60">
        <f>J23+E15</f>
        <v>519.40255000000002</v>
      </c>
      <c r="F44" s="27"/>
    </row>
    <row r="45" spans="1:7" x14ac:dyDescent="0.2">
      <c r="A45" s="31"/>
      <c r="B45" s="32"/>
      <c r="C45" s="32"/>
      <c r="D45" s="32"/>
      <c r="E45" s="32"/>
      <c r="F45" s="32"/>
      <c r="G45" s="32"/>
    </row>
    <row r="46" spans="1:7" x14ac:dyDescent="0.2">
      <c r="A46" s="31"/>
      <c r="B46" s="32"/>
      <c r="C46" s="32"/>
      <c r="D46" s="32"/>
      <c r="E46" s="32"/>
      <c r="F46" s="32"/>
      <c r="G46" s="32"/>
    </row>
    <row r="47" spans="1:7" ht="15" x14ac:dyDescent="0.25">
      <c r="A47" s="32"/>
      <c r="B47" s="32"/>
      <c r="C47" s="59"/>
      <c r="D47" s="79" t="s">
        <v>62</v>
      </c>
      <c r="E47" s="60">
        <v>95</v>
      </c>
      <c r="F47" s="32"/>
      <c r="G47" s="32"/>
    </row>
  </sheetData>
  <mergeCells count="3">
    <mergeCell ref="A3:E3"/>
    <mergeCell ref="C43:D43"/>
    <mergeCell ref="A35:A40"/>
  </mergeCells>
  <hyperlinks>
    <hyperlink ref="A46" r:id="rId1" display="https://www.buenastareas.com/inscribirse/?redirectUrl=%2Fensayos%2F3-De-Herramienta-y-Equipo-De%2F3393105.html&amp;from=essay&amp;from=essay"/>
  </hyperlinks>
  <pageMargins left="0.70866141732283472" right="0.70866141732283472" top="0.74803149606299213" bottom="0.74803149606299213" header="0.31496062992125984" footer="0.31496062992125984"/>
  <pageSetup scale="60" fitToHeight="0" orientation="landscape" r:id="rId2"/>
  <headerFooter>
    <oddHeader>&amp;L&amp;G&amp;C&amp;"Arial,Negrita"&amp;12TESORERÍA MUNICIPAL 
DIRECCIÓN DE INGRESOS
TARJETA DE COSTOS POR SERVICIO</oddHeader>
    <oddFooter>&amp;C&amp;"Arial,Negrita"&amp;12PÁGINA  &amp;P DE &amp;N</oddFooter>
  </headerFooter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juegos mecánicos</vt:lpstr>
      <vt:lpstr>vehículos</vt:lpstr>
      <vt:lpstr>Volantes</vt:lpstr>
      <vt:lpstr>callejoneadas</vt:lpstr>
      <vt:lpstr>carpas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Toño</dc:creator>
  <cp:lastModifiedBy>admin</cp:lastModifiedBy>
  <cp:lastPrinted>2018-11-07T21:26:43Z</cp:lastPrinted>
  <dcterms:created xsi:type="dcterms:W3CDTF">2001-01-22T02:44:03Z</dcterms:created>
  <dcterms:modified xsi:type="dcterms:W3CDTF">2019-10-03T23:31:03Z</dcterms:modified>
</cp:coreProperties>
</file>