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d Movil 1\Desktop\CIERRE AL 2DO TRIM 2021\"/>
    </mc:Choice>
  </mc:AlternateContent>
  <xr:revisionPtr revIDLastSave="0" documentId="8_{F5E1AAEB-E413-4689-8548-8B8DA81ABF35}" xr6:coauthVersionLast="43" xr6:coauthVersionMax="43" xr10:uidLastSave="{00000000-0000-0000-0000-000000000000}"/>
  <bookViews>
    <workbookView xWindow="2940" yWindow="2940" windowWidth="13275" windowHeight="1101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G11" i="3"/>
  <c r="D11" i="3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C9" i="3" l="1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<sst xmlns="http://schemas.openxmlformats.org/spreadsheetml/2006/main" count="496" uniqueCount="345">
  <si>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</si>
  <si>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</si>
  <si>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</si>
  <si>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</si>
  <si>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</si>
  <si>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</si>
  <si>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</si>
  <si>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</si>
  <si>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</si>
  <si>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</si>
  <si>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</si>
  <si>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</si>
  <si>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</si>
  <si>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</si>
  <si>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</si>
  <si>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</si>
  <si>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</si>
  <si>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</si>
  <si>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</si>
  <si>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</si>
  <si>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</si>
  <si>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</si>
  <si>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</si>
  <si>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</si>
  <si>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</si>
  <si>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</si>
  <si>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</si>
  <si>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</si>
  <si>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</si>
  <si>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</si>
  <si>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</si>
  <si>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</si>
  <si>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</si>
  <si>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</si>
  <si>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</si>
  <si>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</si>
  <si>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</si>
  <si>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</si>
  <si>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</si>
  <si>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</si>
  <si>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</si>
  <si>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</si>
  <si>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</si>
  <si>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</si>
  <si>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</si>
  <si>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</si>
  <si>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</si>
  <si>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</si>
  <si>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</si>
  <si>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</si>
  <si>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</si>
  <si>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</si>
  <si>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</si>
  <si>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</si>
  <si>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</si>
  <si>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</si>
  <si>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</si>
  <si>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</si>
  <si>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</si>
  <si>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</si>
  <si>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</si>
  <si>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</si>
  <si>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</si>
  <si>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</si>
  <si>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</si>
  <si>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</si>
  <si>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</si>
  <si>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</si>
  <si>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</si>
  <si>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</si>
  <si>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</si>
  <si>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</si>
  <si>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</si>
  <si>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</si>
  <si>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</si>
  <si>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</si>
  <si>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</si>
  <si>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</si>
  <si>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</si>
  <si>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</si>
  <si>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</si>
  <si>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</si>
  <si>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</si>
  <si>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</si>
  <si>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</si>
  <si>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</si>
  <si>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</si>
  <si>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</si>
  <si>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</si>
  <si>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</si>
  <si>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</si>
  <si>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</si>
  <si>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</si>
  <si>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</si>
  <si>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</si>
  <si>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</si>
  <si>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</si>
  <si>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</si>
  <si>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</si>
  <si>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</si>
  <si>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</si>
  <si>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</si>
  <si>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</si>
  <si>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</si>
  <si>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</si>
  <si>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</si>
  <si>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</si>
  <si>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</si>
  <si>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</si>
  <si>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</si>
  <si>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</si>
  <si>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</si>
  <si>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</si>
  <si>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</si>
  <si>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</si>
  <si>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</si>
  <si>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</si>
  <si>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</si>
  <si>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</si>
  <si>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</si>
  <si>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</si>
  <si>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</si>
  <si>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</si>
  <si>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</si>
  <si>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</si>
  <si>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</si>
  <si>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</si>
  <si>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</si>
  <si>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</si>
  <si>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</si>
  <si>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</si>
  <si>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</si>
  <si>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</si>
  <si>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</si>
  <si>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</si>
  <si>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</si>
  <si>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</si>
  <si>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</si>
  <si>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</si>
  <si>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</si>
  <si>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</si>
  <si>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</si>
  <si>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</si>
  <si>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</si>
  <si>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</si>
  <si>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</si>
  <si>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</si>
  <si>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</si>
  <si>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</si>
  <si>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</si>
  <si>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</si>
  <si>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</si>
  <si>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</si>
  <si>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</si>
  <si>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</si>
  <si>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</si>
  <si>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</si>
  <si>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</si>
  <si>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</si>
  <si>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</si>
  <si>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</si>
  <si>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</si>
  <si>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</si>
  <si>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</si>
  <si>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</si>
  <si>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</si>
  <si>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</si>
  <si>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</si>
  <si>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</si>
  <si>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</si>
  <si>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</si>
  <si>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</si>
  <si>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</si>
  <si>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</si>
  <si>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</si>
  <si>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</si>
  <si>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</si>
  <si>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</si>
  <si>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</si>
  <si>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</si>
  <si>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</si>
  <si>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</si>
  <si>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</si>
  <si>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</si>
  <si>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</si>
  <si>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</si>
  <si>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</si>
  <si>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</si>
  <si>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</si>
  <si>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</si>
  <si>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</si>
  <si>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</si>
  <si>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</si>
  <si>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</si>
  <si>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</si>
  <si>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</si>
  <si>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</si>
  <si>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</si>
  <si>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</si>
  <si>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</si>
  <si>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</si>
  <si>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</si>
  <si>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</si>
  <si>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</si>
  <si>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</si>
  <si>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</si>
  <si>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</si>
  <si>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</si>
  <si>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</si>
  <si>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</si>
  <si>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</si>
  <si>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</si>
  <si>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</si>
  <si>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</si>
  <si>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</si>
  <si>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</si>
  <si>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</si>
  <si>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</si>
  <si>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</si>
  <si>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</si>
  <si>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</si>
  <si>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</si>
  <si>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</si>
  <si>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</si>
  <si>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</si>
  <si>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</si>
  <si>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</si>
  <si>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</si>
  <si>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</si>
  <si>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</si>
  <si>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</si>
  <si>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</si>
  <si>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</si>
  <si>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</si>
  <si>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</si>
  <si>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</si>
  <si>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</si>
  <si>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</si>
  <si>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</si>
  <si>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</si>
  <si>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</si>
  <si>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</si>
  <si>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</si>
  <si>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</si>
  <si>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</si>
  <si>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</si>
  <si>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</si>
  <si>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</si>
  <si>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</si>
  <si>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</si>
  <si>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</si>
  <si>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</si>
  <si>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</si>
  <si>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</si>
  <si>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</si>
  <si>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</si>
  <si>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</si>
  <si>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</si>
  <si>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</si>
  <si>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</si>
  <si>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</si>
  <si>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</si>
  <si>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</si>
  <si>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</si>
  <si>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</si>
  <si>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</si>
  <si>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</si>
  <si>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</si>
  <si>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</si>
  <si>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</si>
  <si>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</si>
  <si>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</si>
  <si>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</si>
  <si>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</si>
  <si>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</si>
  <si>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</si>
  <si>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</si>
  <si>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</si>
  <si>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</si>
  <si>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</si>
  <si>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</si>
  <si>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</si>
  <si>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</si>
  <si>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</si>
  <si>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</si>
  <si>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</si>
  <si>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</si>
  <si>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</si>
  <si>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</si>
  <si>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</si>
  <si>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</si>
  <si>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</si>
  <si>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</si>
  <si>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</si>
  <si>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</si>
  <si>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</si>
  <si>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</si>
  <si>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</si>
  <si>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</si>
  <si>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</si>
  <si>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</si>
  <si>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</si>
  <si>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</si>
  <si>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</si>
  <si>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</si>
  <si>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</si>
  <si>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</si>
  <si>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</si>
  <si>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</si>
  <si>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</si>
  <si>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</si>
  <si>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</si>
  <si>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</si>
  <si>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</si>
  <si>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</si>
  <si>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</si>
  <si>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</si>
  <si>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</si>
  <si>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</si>
  <si>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</si>
  <si>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</si>
  <si>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</si>
  <si>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</si>
  <si>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</si>
  <si>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</si>
  <si>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</si>
  <si>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</si>
  <si>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</si>
  <si>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</si>
  <si>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</si>
  <si>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</si>
  <si>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</si>
  <si>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</si>
  <si>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</si>
  <si>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</si>
  <si>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</si>
  <si>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</si>
  <si>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</si>
  <si>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</si>
  <si>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</si>
  <si>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</si>
  <si>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</si>
  <si>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</si>
  <si>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PARA EL DESARROLLO INTEGRAL DE LA FAMILIA DE GUANAJUATO, GTO.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</si>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</sst>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26311531.98</v>
      </c>
      <c r="C9" s="86">
        <f t="shared" ref="C9:G9" si="0">C10+C18+C189+C28+C38+C48+C58+C62+C71+C75</f>
        <v>1079630.6100000001</v>
      </c>
      <c r="D9" s="86">
        <f t="shared" si="0"/>
        <v>27391162.59</v>
      </c>
      <c r="E9" s="86">
        <f t="shared" si="0"/>
        <v>10321482.049999999</v>
      </c>
      <c r="F9" s="86">
        <f t="shared" si="0"/>
        <v>10300176.18</v>
      </c>
      <c r="G9" s="86">
        <f t="shared" si="0"/>
        <v>17069680.540000003</v>
      </c>
    </row>
    <row r="10" spans="1:8">
      <c r="A10" s="8" t="s">
        <v>13</v>
      </c>
      <c r="B10" s="87">
        <f>SUM(B11:B17)</f>
        <v>19227003.98</v>
      </c>
      <c r="C10" s="87">
        <f t="shared" ref="C10:G10" si="1">SUM(C11:C17)</f>
        <v>-401805.66</v>
      </c>
      <c r="D10" s="87">
        <f t="shared" si="1"/>
        <v>18825198.32</v>
      </c>
      <c r="E10" s="87">
        <f t="shared" si="1"/>
        <v>7892276.7799999993</v>
      </c>
      <c r="F10" s="87">
        <f t="shared" si="1"/>
        <v>7892276.7799999993</v>
      </c>
      <c r="G10" s="87">
        <f t="shared" si="1"/>
        <v>10932921.540000001</v>
      </c>
    </row>
    <row r="11" spans="1:8">
      <c r="A11" s="9" t="s">
        <v>14</v>
      </c>
      <c r="B11" s="118">
        <v>6069524.9800000004</v>
      </c>
      <c r="C11" s="118">
        <v>-701977.65</v>
      </c>
      <c r="D11" s="87">
        <f>B11+C11</f>
        <v>5367547.33</v>
      </c>
      <c r="E11" s="118">
        <v>2357657.6800000002</v>
      </c>
      <c r="F11" s="118">
        <v>2357657.6800000002</v>
      </c>
      <c r="G11" s="87">
        <f>D11-E11</f>
        <v>3009889.65</v>
      </c>
      <c r="H11" s="45" t="s">
        <v>161</v>
      </c>
    </row>
    <row r="12" spans="1:8">
      <c r="A12" s="9" t="s">
        <v>15</v>
      </c>
      <c r="B12" s="118">
        <v>1551612</v>
      </c>
      <c r="C12" s="118">
        <v>-279743.17</v>
      </c>
      <c r="D12" s="87">
        <f t="shared" ref="D12:D17" si="2">B12+C12</f>
        <v>1271868.83</v>
      </c>
      <c r="E12" s="118">
        <v>589391.4</v>
      </c>
      <c r="F12" s="118">
        <v>589391.4</v>
      </c>
      <c r="G12" s="87">
        <f t="shared" ref="G12:G17" si="3">D12-E12</f>
        <v>682477.43</v>
      </c>
      <c r="H12" s="45" t="s">
        <v>162</v>
      </c>
    </row>
    <row r="13" spans="1:8">
      <c r="A13" s="9" t="s">
        <v>16</v>
      </c>
      <c r="B13" s="118">
        <v>1711400</v>
      </c>
      <c r="C13" s="118">
        <v>724670.42</v>
      </c>
      <c r="D13" s="87">
        <f t="shared" si="2"/>
        <v>2436070.42</v>
      </c>
      <c r="E13" s="118">
        <v>867031.76</v>
      </c>
      <c r="F13" s="118">
        <v>867031.76</v>
      </c>
      <c r="G13" s="87">
        <f t="shared" si="3"/>
        <v>1569038.66</v>
      </c>
      <c r="H13" s="45" t="s">
        <v>163</v>
      </c>
    </row>
    <row r="14" spans="1:8">
      <c r="A14" s="9" t="s">
        <v>17</v>
      </c>
      <c r="B14" s="118">
        <v>3000811</v>
      </c>
      <c r="C14" s="118">
        <v>-476560.84</v>
      </c>
      <c r="D14" s="87">
        <f t="shared" si="2"/>
        <v>2524250.16</v>
      </c>
      <c r="E14" s="118">
        <v>1075244.97</v>
      </c>
      <c r="F14" s="118">
        <v>1075244.97</v>
      </c>
      <c r="G14" s="87">
        <f t="shared" si="3"/>
        <v>1449005.1900000002</v>
      </c>
      <c r="H14" s="45" t="s">
        <v>164</v>
      </c>
    </row>
    <row r="15" spans="1:8">
      <c r="A15" s="9" t="s">
        <v>18</v>
      </c>
      <c r="B15" s="118">
        <v>6543630</v>
      </c>
      <c r="C15" s="118">
        <v>331805.58</v>
      </c>
      <c r="D15" s="87">
        <f t="shared" si="2"/>
        <v>6875435.5800000001</v>
      </c>
      <c r="E15" s="118">
        <v>3002950.97</v>
      </c>
      <c r="F15" s="118">
        <v>3002950.97</v>
      </c>
      <c r="G15" s="87">
        <f t="shared" si="3"/>
        <v>3872484.61</v>
      </c>
      <c r="H15" s="45" t="s">
        <v>165</v>
      </c>
    </row>
    <row r="16" spans="1:8">
      <c r="A16" s="9" t="s">
        <v>19</v>
      </c>
      <c r="B16" s="118">
        <v>350026</v>
      </c>
      <c r="C16" s="118">
        <v>0</v>
      </c>
      <c r="D16" s="87">
        <f t="shared" si="2"/>
        <v>350026</v>
      </c>
      <c r="E16" s="118">
        <v>0</v>
      </c>
      <c r="F16" s="118">
        <v>0</v>
      </c>
      <c r="G16" s="87">
        <f t="shared" si="3"/>
        <v>350026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2351476</v>
      </c>
      <c r="C18" s="87">
        <f t="shared" ref="C18:G18" si="4">SUM(C19:C27)</f>
        <v>-17405</v>
      </c>
      <c r="D18" s="87">
        <f t="shared" si="4"/>
        <v>2334071</v>
      </c>
      <c r="E18" s="87">
        <f t="shared" si="4"/>
        <v>629249.35000000009</v>
      </c>
      <c r="F18" s="87">
        <f t="shared" si="4"/>
        <v>609154.08000000007</v>
      </c>
      <c r="G18" s="87">
        <f t="shared" si="4"/>
        <v>1704821.65</v>
      </c>
    </row>
    <row r="19" spans="1:8">
      <c r="A19" s="9" t="s">
        <v>22</v>
      </c>
      <c r="B19" s="118">
        <v>416799</v>
      </c>
      <c r="C19" s="118">
        <v>14000</v>
      </c>
      <c r="D19" s="87">
        <f t="shared" ref="D19:D27" si="5">B19+C19</f>
        <v>430799</v>
      </c>
      <c r="E19" s="118">
        <v>127671.51</v>
      </c>
      <c r="F19" s="118">
        <v>122936.04</v>
      </c>
      <c r="G19" s="87">
        <f t="shared" ref="G19:G27" si="6">D19-E19</f>
        <v>303127.49</v>
      </c>
      <c r="H19" s="46" t="s">
        <v>168</v>
      </c>
    </row>
    <row r="20" spans="1:8">
      <c r="A20" s="9" t="s">
        <v>23</v>
      </c>
      <c r="B20" s="118">
        <v>394706</v>
      </c>
      <c r="C20" s="118">
        <v>-33405</v>
      </c>
      <c r="D20" s="87">
        <f t="shared" si="5"/>
        <v>361301</v>
      </c>
      <c r="E20" s="118">
        <v>22749.05</v>
      </c>
      <c r="F20" s="118">
        <v>22179.05</v>
      </c>
      <c r="G20" s="87">
        <f t="shared" si="6"/>
        <v>338551.95</v>
      </c>
      <c r="H20" s="46" t="s">
        <v>169</v>
      </c>
    </row>
    <row r="21" spans="1:8">
      <c r="A21" s="9" t="s">
        <v>24</v>
      </c>
      <c r="B21" s="118">
        <v>400000</v>
      </c>
      <c r="C21" s="118">
        <v>0</v>
      </c>
      <c r="D21" s="87">
        <f t="shared" si="5"/>
        <v>400000</v>
      </c>
      <c r="E21" s="118">
        <v>196864.42</v>
      </c>
      <c r="F21" s="118">
        <v>196864.42</v>
      </c>
      <c r="G21" s="87">
        <f t="shared" si="6"/>
        <v>203135.58</v>
      </c>
      <c r="H21" s="46" t="s">
        <v>170</v>
      </c>
    </row>
    <row r="22" spans="1:8">
      <c r="A22" s="9" t="s">
        <v>25</v>
      </c>
      <c r="B22" s="118">
        <v>54000</v>
      </c>
      <c r="C22" s="118">
        <v>7000</v>
      </c>
      <c r="D22" s="87">
        <f t="shared" si="5"/>
        <v>61000</v>
      </c>
      <c r="E22" s="118">
        <v>20031.52</v>
      </c>
      <c r="F22" s="118">
        <v>18739.28</v>
      </c>
      <c r="G22" s="87">
        <f t="shared" si="6"/>
        <v>40968.479999999996</v>
      </c>
      <c r="H22" s="46" t="s">
        <v>171</v>
      </c>
    </row>
    <row r="23" spans="1:8">
      <c r="A23" s="9" t="s">
        <v>26</v>
      </c>
      <c r="B23" s="118">
        <v>20748</v>
      </c>
      <c r="C23" s="118">
        <v>0</v>
      </c>
      <c r="D23" s="87">
        <f t="shared" si="5"/>
        <v>20748</v>
      </c>
      <c r="E23" s="118">
        <v>1997.6</v>
      </c>
      <c r="F23" s="118">
        <v>0</v>
      </c>
      <c r="G23" s="87">
        <f t="shared" si="6"/>
        <v>18750.400000000001</v>
      </c>
      <c r="H23" s="46" t="s">
        <v>172</v>
      </c>
    </row>
    <row r="24" spans="1:8">
      <c r="A24" s="9" t="s">
        <v>27</v>
      </c>
      <c r="B24" s="118">
        <v>804100</v>
      </c>
      <c r="C24" s="118">
        <v>0</v>
      </c>
      <c r="D24" s="87">
        <f t="shared" si="5"/>
        <v>804100</v>
      </c>
      <c r="E24" s="118">
        <v>256598.69</v>
      </c>
      <c r="F24" s="118">
        <v>245098.73</v>
      </c>
      <c r="G24" s="87">
        <f t="shared" si="6"/>
        <v>547501.31000000006</v>
      </c>
      <c r="H24" s="46" t="s">
        <v>173</v>
      </c>
    </row>
    <row r="25" spans="1:8">
      <c r="A25" s="9" t="s">
        <v>28</v>
      </c>
      <c r="B25" s="118">
        <v>200000</v>
      </c>
      <c r="C25" s="118">
        <v>0</v>
      </c>
      <c r="D25" s="87">
        <f t="shared" si="5"/>
        <v>200000</v>
      </c>
      <c r="E25" s="118">
        <v>0</v>
      </c>
      <c r="F25" s="118">
        <v>0</v>
      </c>
      <c r="G25" s="87">
        <f t="shared" si="6"/>
        <v>200000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61123</v>
      </c>
      <c r="C27" s="118">
        <v>-5000</v>
      </c>
      <c r="D27" s="87">
        <f t="shared" si="5"/>
        <v>56123</v>
      </c>
      <c r="E27" s="118">
        <v>3336.56</v>
      </c>
      <c r="F27" s="118">
        <v>3336.56</v>
      </c>
      <c r="G27" s="87">
        <f t="shared" si="6"/>
        <v>52786.44</v>
      </c>
      <c r="H27" s="46" t="s">
        <v>176</v>
      </c>
    </row>
    <row r="28" spans="1:8">
      <c r="A28" s="8" t="s">
        <v>31</v>
      </c>
      <c r="B28" s="87">
        <f>SUM(B29:B37)</f>
        <v>2819468</v>
      </c>
      <c r="C28" s="87">
        <f t="shared" ref="C28:G28" si="7">SUM(C29:C37)</f>
        <v>253246.2</v>
      </c>
      <c r="D28" s="87">
        <f t="shared" si="7"/>
        <v>3072714.2</v>
      </c>
      <c r="E28" s="87">
        <f t="shared" si="7"/>
        <v>614007.42000000004</v>
      </c>
      <c r="F28" s="87">
        <f t="shared" si="7"/>
        <v>613357.82000000007</v>
      </c>
      <c r="G28" s="87">
        <f t="shared" si="7"/>
        <v>2458706.7800000003</v>
      </c>
    </row>
    <row r="29" spans="1:8">
      <c r="A29" s="9" t="s">
        <v>32</v>
      </c>
      <c r="B29" s="118">
        <v>927981</v>
      </c>
      <c r="C29" s="118">
        <v>443000</v>
      </c>
      <c r="D29" s="87">
        <f t="shared" ref="D29:D82" si="8">B29+C29</f>
        <v>1370981</v>
      </c>
      <c r="E29" s="118">
        <v>218687.39</v>
      </c>
      <c r="F29" s="118">
        <v>218687.39</v>
      </c>
      <c r="G29" s="87">
        <f t="shared" ref="G29:G37" si="9">D29-E29</f>
        <v>1152293.6099999999</v>
      </c>
      <c r="H29" s="47" t="s">
        <v>177</v>
      </c>
    </row>
    <row r="30" spans="1:8">
      <c r="A30" s="9" t="s">
        <v>33</v>
      </c>
      <c r="B30" s="118">
        <v>27000</v>
      </c>
      <c r="C30" s="118">
        <v>0</v>
      </c>
      <c r="D30" s="87">
        <f t="shared" si="8"/>
        <v>27000</v>
      </c>
      <c r="E30" s="118">
        <v>5260.64</v>
      </c>
      <c r="F30" s="118">
        <v>5260.64</v>
      </c>
      <c r="G30" s="87">
        <f t="shared" si="9"/>
        <v>21739.360000000001</v>
      </c>
      <c r="H30" s="47" t="s">
        <v>178</v>
      </c>
    </row>
    <row r="31" spans="1:8">
      <c r="A31" s="9" t="s">
        <v>34</v>
      </c>
      <c r="B31" s="118">
        <v>394000</v>
      </c>
      <c r="C31" s="118">
        <v>0</v>
      </c>
      <c r="D31" s="87">
        <f t="shared" si="8"/>
        <v>394000</v>
      </c>
      <c r="E31" s="118">
        <v>12499.72</v>
      </c>
      <c r="F31" s="118">
        <v>11850.12</v>
      </c>
      <c r="G31" s="87">
        <f t="shared" si="9"/>
        <v>381500.28</v>
      </c>
      <c r="H31" s="47" t="s">
        <v>179</v>
      </c>
    </row>
    <row r="32" spans="1:8">
      <c r="A32" s="9" t="s">
        <v>35</v>
      </c>
      <c r="B32" s="118">
        <v>189500</v>
      </c>
      <c r="C32" s="118">
        <v>5000</v>
      </c>
      <c r="D32" s="87">
        <f t="shared" si="8"/>
        <v>194500</v>
      </c>
      <c r="E32" s="118">
        <v>62447.9</v>
      </c>
      <c r="F32" s="118">
        <v>62447.9</v>
      </c>
      <c r="G32" s="87">
        <f t="shared" si="9"/>
        <v>132052.1</v>
      </c>
      <c r="H32" s="47" t="s">
        <v>180</v>
      </c>
    </row>
    <row r="33" spans="1:8">
      <c r="A33" s="9" t="s">
        <v>36</v>
      </c>
      <c r="B33" s="118">
        <v>817729</v>
      </c>
      <c r="C33" s="118">
        <v>-204753.8</v>
      </c>
      <c r="D33" s="87">
        <f t="shared" si="8"/>
        <v>612975.19999999995</v>
      </c>
      <c r="E33" s="118">
        <v>182861.21</v>
      </c>
      <c r="F33" s="118">
        <v>182861.21</v>
      </c>
      <c r="G33" s="87">
        <f t="shared" si="9"/>
        <v>430113.99</v>
      </c>
      <c r="H33" s="47" t="s">
        <v>181</v>
      </c>
    </row>
    <row r="34" spans="1:8">
      <c r="A34" s="9" t="s">
        <v>37</v>
      </c>
      <c r="B34" s="118">
        <v>65000</v>
      </c>
      <c r="C34" s="118">
        <v>0</v>
      </c>
      <c r="D34" s="87">
        <f t="shared" si="8"/>
        <v>65000</v>
      </c>
      <c r="E34" s="118">
        <v>0</v>
      </c>
      <c r="F34" s="118">
        <v>0</v>
      </c>
      <c r="G34" s="87">
        <f t="shared" si="9"/>
        <v>65000</v>
      </c>
      <c r="H34" s="47" t="s">
        <v>182</v>
      </c>
    </row>
    <row r="35" spans="1:8">
      <c r="A35" s="9" t="s">
        <v>38</v>
      </c>
      <c r="B35" s="118">
        <v>48000</v>
      </c>
      <c r="C35" s="118">
        <v>-2475.8000000000002</v>
      </c>
      <c r="D35" s="87">
        <f t="shared" si="8"/>
        <v>45524.2</v>
      </c>
      <c r="E35" s="118">
        <v>13394</v>
      </c>
      <c r="F35" s="118">
        <v>13394</v>
      </c>
      <c r="G35" s="87">
        <f t="shared" si="9"/>
        <v>32130.199999999997</v>
      </c>
      <c r="H35" s="47" t="s">
        <v>183</v>
      </c>
    </row>
    <row r="36" spans="1:8">
      <c r="A36" s="9" t="s">
        <v>39</v>
      </c>
      <c r="B36" s="118">
        <v>100000</v>
      </c>
      <c r="C36" s="118">
        <v>0</v>
      </c>
      <c r="D36" s="87">
        <f t="shared" si="8"/>
        <v>100000</v>
      </c>
      <c r="E36" s="118">
        <v>18336.34</v>
      </c>
      <c r="F36" s="118">
        <v>18336.34</v>
      </c>
      <c r="G36" s="87">
        <f t="shared" si="9"/>
        <v>81663.66</v>
      </c>
      <c r="H36" s="47" t="s">
        <v>184</v>
      </c>
    </row>
    <row r="37" spans="1:8">
      <c r="A37" s="9" t="s">
        <v>40</v>
      </c>
      <c r="B37" s="118">
        <v>250258</v>
      </c>
      <c r="C37" s="118">
        <v>12475.8</v>
      </c>
      <c r="D37" s="87">
        <f t="shared" si="8"/>
        <v>262733.8</v>
      </c>
      <c r="E37" s="118">
        <v>100520.22</v>
      </c>
      <c r="F37" s="118">
        <v>100520.22</v>
      </c>
      <c r="G37" s="87">
        <f t="shared" si="9"/>
        <v>162213.57999999999</v>
      </c>
      <c r="H37" s="47" t="s">
        <v>185</v>
      </c>
    </row>
    <row r="38" spans="1:8">
      <c r="A38" s="8" t="s">
        <v>41</v>
      </c>
      <c r="B38" s="87">
        <f>SUM(B39:B47)</f>
        <v>1890227</v>
      </c>
      <c r="C38" s="87">
        <f t="shared" ref="C38:G38" si="10">SUM(C39:C47)</f>
        <v>124924.94</v>
      </c>
      <c r="D38" s="87">
        <f t="shared" si="10"/>
        <v>2015151.94</v>
      </c>
      <c r="E38" s="87">
        <f t="shared" si="10"/>
        <v>979548.5</v>
      </c>
      <c r="F38" s="87">
        <f t="shared" si="10"/>
        <v>978987.5</v>
      </c>
      <c r="G38" s="87">
        <f t="shared" si="10"/>
        <v>1035603.4400000001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118">
        <v>1630365</v>
      </c>
      <c r="C42" s="118">
        <v>0</v>
      </c>
      <c r="D42" s="87">
        <f t="shared" si="8"/>
        <v>1630365</v>
      </c>
      <c r="E42" s="118">
        <v>737972.59</v>
      </c>
      <c r="F42" s="118">
        <v>737411.59</v>
      </c>
      <c r="G42" s="87">
        <f t="shared" si="11"/>
        <v>892392.41</v>
      </c>
      <c r="H42" s="48" t="s">
        <v>189</v>
      </c>
    </row>
    <row r="43" spans="1:8">
      <c r="A43" s="9" t="s">
        <v>46</v>
      </c>
      <c r="B43" s="118">
        <v>259862</v>
      </c>
      <c r="C43" s="118">
        <v>124924.94</v>
      </c>
      <c r="D43" s="87">
        <f t="shared" si="8"/>
        <v>384786.94</v>
      </c>
      <c r="E43" s="118">
        <v>241575.91</v>
      </c>
      <c r="F43" s="118">
        <v>241575.91</v>
      </c>
      <c r="G43" s="87">
        <f t="shared" si="11"/>
        <v>143211.03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23357</v>
      </c>
      <c r="C48" s="87">
        <f t="shared" ref="C48:G48" si="12">SUM(C49:C57)</f>
        <v>220000</v>
      </c>
      <c r="D48" s="87">
        <f t="shared" si="12"/>
        <v>243357</v>
      </c>
      <c r="E48" s="87">
        <f t="shared" si="12"/>
        <v>206400</v>
      </c>
      <c r="F48" s="87">
        <f t="shared" si="12"/>
        <v>206400</v>
      </c>
      <c r="G48" s="87">
        <f t="shared" si="12"/>
        <v>36957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118">
        <v>12000</v>
      </c>
      <c r="C50" s="118">
        <v>0</v>
      </c>
      <c r="D50" s="87">
        <f t="shared" si="8"/>
        <v>12000</v>
      </c>
      <c r="E50" s="118">
        <v>0</v>
      </c>
      <c r="F50" s="118">
        <v>0</v>
      </c>
      <c r="G50" s="87">
        <f t="shared" si="13"/>
        <v>12000</v>
      </c>
      <c r="H50" s="49" t="s">
        <v>194</v>
      </c>
    </row>
    <row r="51" spans="1:8">
      <c r="A51" s="9" t="s">
        <v>54</v>
      </c>
      <c r="B51" s="118">
        <v>11357</v>
      </c>
      <c r="C51" s="118">
        <v>0</v>
      </c>
      <c r="D51" s="87">
        <f t="shared" si="8"/>
        <v>11357</v>
      </c>
      <c r="E51" s="118">
        <v>0</v>
      </c>
      <c r="F51" s="118">
        <v>0</v>
      </c>
      <c r="G51" s="87">
        <f t="shared" si="13"/>
        <v>11357</v>
      </c>
      <c r="H51" s="49" t="s">
        <v>195</v>
      </c>
    </row>
    <row r="52" spans="1:8">
      <c r="A52" s="9" t="s">
        <v>55</v>
      </c>
      <c r="B52" s="118">
        <v>0</v>
      </c>
      <c r="C52" s="118">
        <v>220000</v>
      </c>
      <c r="D52" s="87">
        <f t="shared" si="8"/>
        <v>220000</v>
      </c>
      <c r="E52" s="118">
        <v>206400</v>
      </c>
      <c r="F52" s="118">
        <v>206400</v>
      </c>
      <c r="G52" s="87">
        <f t="shared" si="13"/>
        <v>13600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900670.13</v>
      </c>
      <c r="D62" s="87">
        <f t="shared" si="16"/>
        <v>900670.13</v>
      </c>
      <c r="E62" s="87">
        <f t="shared" si="16"/>
        <v>0</v>
      </c>
      <c r="F62" s="87">
        <f t="shared" si="16"/>
        <v>0</v>
      </c>
      <c r="G62" s="87">
        <f t="shared" si="16"/>
        <v>900670.13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118">
        <v>0</v>
      </c>
      <c r="C70" s="118">
        <v>900670.13</v>
      </c>
      <c r="D70" s="87">
        <f t="shared" si="8"/>
        <v>900670.13</v>
      </c>
      <c r="E70" s="118">
        <v>0</v>
      </c>
      <c r="F70" s="118">
        <v>0</v>
      </c>
      <c r="G70" s="87">
        <f t="shared" si="17"/>
        <v>900670.13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26311531.98</v>
      </c>
      <c r="C159" s="86">
        <f t="shared" ref="C159:G159" si="47">C9+C84</f>
        <v>1079630.6100000001</v>
      </c>
      <c r="D159" s="86">
        <f t="shared" si="47"/>
        <v>27391162.59</v>
      </c>
      <c r="E159" s="86">
        <f t="shared" si="47"/>
        <v>10321482.049999999</v>
      </c>
      <c r="F159" s="86">
        <f t="shared" si="47"/>
        <v>10300176.18</v>
      </c>
      <c r="G159" s="86">
        <f t="shared" si="47"/>
        <v>17069680.540000003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26311531.98</v>
      </c>
      <c r="C9" s="81">
        <f t="shared" ref="C9:G9" si="0">SUM(C10:C18)</f>
        <v>1079630.6100000001</v>
      </c>
      <c r="D9" s="81">
        <f t="shared" si="0"/>
        <v>27391162.59</v>
      </c>
      <c r="E9" s="81">
        <f t="shared" si="0"/>
        <v>10321482.050000001</v>
      </c>
      <c r="F9" s="81">
        <f t="shared" si="0"/>
        <v>10300176.18</v>
      </c>
      <c r="G9" s="81">
        <f t="shared" si="0"/>
        <v>17069680.539999999</v>
      </c>
    </row>
    <row r="10" spans="1:7">
      <c r="A10" s="119">
        <v>3112</v>
      </c>
      <c r="B10" s="120">
        <v>26311531.98</v>
      </c>
      <c r="C10" s="120">
        <v>0</v>
      </c>
      <c r="D10" s="82">
        <f>B10+C10</f>
        <v>26311531.98</v>
      </c>
      <c r="E10" s="120">
        <v>10321482.050000001</v>
      </c>
      <c r="F10" s="120">
        <v>10300176.18</v>
      </c>
      <c r="G10" s="82">
        <f>D10-E10</f>
        <v>15990049.93</v>
      </c>
    </row>
    <row r="11" spans="1:7">
      <c r="A11" s="119">
        <v>3112</v>
      </c>
      <c r="B11" s="120">
        <v>0</v>
      </c>
      <c r="C11" s="120">
        <v>1079630.6100000001</v>
      </c>
      <c r="D11" s="82">
        <f t="shared" ref="D11:D17" si="1">B11+C11</f>
        <v>1079630.6100000001</v>
      </c>
      <c r="E11" s="120">
        <v>0</v>
      </c>
      <c r="F11" s="120">
        <v>0</v>
      </c>
      <c r="G11" s="82">
        <f t="shared" ref="G11:G17" si="2">D11-E11</f>
        <v>1079630.6100000001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26311531.98</v>
      </c>
      <c r="C29" s="84">
        <f t="shared" ref="C29:F29" si="6">C9+C19</f>
        <v>1079630.6100000001</v>
      </c>
      <c r="D29" s="84">
        <f>B29+C29</f>
        <v>27391162.59</v>
      </c>
      <c r="E29" s="84">
        <f t="shared" si="6"/>
        <v>10321482.050000001</v>
      </c>
      <c r="F29" s="84">
        <f t="shared" si="6"/>
        <v>10300176.18</v>
      </c>
      <c r="G29" s="84">
        <f>D29-E29</f>
        <v>17069680.539999999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26311531.98</v>
      </c>
      <c r="C9" s="75">
        <f t="shared" ref="C9:G9" si="0">C10+C19+C27+C37</f>
        <v>1079630.6099999999</v>
      </c>
      <c r="D9" s="75">
        <f t="shared" si="0"/>
        <v>27391162.590000004</v>
      </c>
      <c r="E9" s="75">
        <f t="shared" si="0"/>
        <v>10321482.050000001</v>
      </c>
      <c r="F9" s="75">
        <f t="shared" si="0"/>
        <v>10300176.180000002</v>
      </c>
      <c r="G9" s="75">
        <f t="shared" si="0"/>
        <v>17069680.540000003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26311531.98</v>
      </c>
      <c r="C19" s="76">
        <f t="shared" ref="C19:G19" si="4">SUM(C20:C26)</f>
        <v>1079630.6099999999</v>
      </c>
      <c r="D19" s="76">
        <f t="shared" si="4"/>
        <v>27391162.590000004</v>
      </c>
      <c r="E19" s="76">
        <f t="shared" si="4"/>
        <v>10321482.050000001</v>
      </c>
      <c r="F19" s="76">
        <f t="shared" si="4"/>
        <v>10300176.180000002</v>
      </c>
      <c r="G19" s="76">
        <f t="shared" si="4"/>
        <v>17069680.540000003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121">
        <v>1068650</v>
      </c>
      <c r="C21" s="121">
        <v>115193.93</v>
      </c>
      <c r="D21" s="76">
        <f t="shared" si="5"/>
        <v>1183843.93</v>
      </c>
      <c r="E21" s="121">
        <v>460900.22</v>
      </c>
      <c r="F21" s="121">
        <v>458224.76</v>
      </c>
      <c r="G21" s="76">
        <f t="shared" si="6"/>
        <v>722943.71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121">
        <v>1825886</v>
      </c>
      <c r="C25" s="121">
        <v>158036.67000000001</v>
      </c>
      <c r="D25" s="76">
        <f t="shared" si="5"/>
        <v>1983922.67</v>
      </c>
      <c r="E25" s="121">
        <v>806629.7</v>
      </c>
      <c r="F25" s="121">
        <v>802298.54</v>
      </c>
      <c r="G25" s="76">
        <f t="shared" si="6"/>
        <v>1177292.97</v>
      </c>
      <c r="H25" s="64" t="s">
        <v>296</v>
      </c>
    </row>
    <row r="26" spans="1:8">
      <c r="A26" s="30" t="s">
        <v>126</v>
      </c>
      <c r="B26" s="121">
        <v>23416995.98</v>
      </c>
      <c r="C26" s="121">
        <v>806400.01</v>
      </c>
      <c r="D26" s="76">
        <f t="shared" si="5"/>
        <v>24223395.990000002</v>
      </c>
      <c r="E26" s="121">
        <v>9053952.1300000008</v>
      </c>
      <c r="F26" s="121">
        <v>9039652.8800000008</v>
      </c>
      <c r="G26" s="76">
        <f t="shared" si="6"/>
        <v>15169443.860000001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26311531.98</v>
      </c>
      <c r="C77" s="77">
        <f t="shared" ref="C77:G77" si="26">C9+C43</f>
        <v>1079630.6099999999</v>
      </c>
      <c r="D77" s="77">
        <f t="shared" si="26"/>
        <v>27391162.590000004</v>
      </c>
      <c r="E77" s="77">
        <f t="shared" si="26"/>
        <v>10321482.050000001</v>
      </c>
      <c r="F77" s="77">
        <f t="shared" si="26"/>
        <v>10300176.180000002</v>
      </c>
      <c r="G77" s="77">
        <f t="shared" si="26"/>
        <v>17069680.540000003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19227003.98</v>
      </c>
      <c r="C9" s="71">
        <f t="shared" ref="C9:G9" si="0">C10+C11+C12+C15+C16+C19</f>
        <v>-401805.66</v>
      </c>
      <c r="D9" s="71">
        <f t="shared" si="0"/>
        <v>18825198.32</v>
      </c>
      <c r="E9" s="71">
        <f t="shared" si="0"/>
        <v>7892276.7800000003</v>
      </c>
      <c r="F9" s="71">
        <f t="shared" si="0"/>
        <v>7892276.7800000003</v>
      </c>
      <c r="G9" s="71">
        <f t="shared" si="0"/>
        <v>10932921.539999999</v>
      </c>
    </row>
    <row r="10" spans="1:7">
      <c r="A10" s="37" t="s">
        <v>149</v>
      </c>
      <c r="B10" s="122">
        <v>19227003.98</v>
      </c>
      <c r="C10" s="122">
        <v>-401805.66</v>
      </c>
      <c r="D10" s="72">
        <f>B10+C10</f>
        <v>18825198.32</v>
      </c>
      <c r="E10" s="122">
        <v>7892276.7800000003</v>
      </c>
      <c r="F10" s="122">
        <v>7892276.7800000003</v>
      </c>
      <c r="G10" s="72">
        <f>D10-E10</f>
        <v>10932921.539999999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19227003.98</v>
      </c>
      <c r="C33" s="71">
        <f t="shared" ref="C33:G33" si="6">C9+C21</f>
        <v>-401805.66</v>
      </c>
      <c r="D33" s="71">
        <f t="shared" si="6"/>
        <v>18825198.32</v>
      </c>
      <c r="E33" s="71">
        <f t="shared" si="6"/>
        <v>7892276.7800000003</v>
      </c>
      <c r="F33" s="71">
        <f t="shared" si="6"/>
        <v>7892276.7800000003</v>
      </c>
      <c r="G33" s="71">
        <f t="shared" si="6"/>
        <v>10932921.539999999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Red Movil 1</cp:lastModifiedBy>
  <cp:lastPrinted>2018-12-04T18:00:32Z</cp:lastPrinted>
  <dcterms:created xsi:type="dcterms:W3CDTF">2018-11-21T18:09:30Z</dcterms:created>
  <dcterms:modified xsi:type="dcterms:W3CDTF">2021-07-13T23:02:11Z</dcterms:modified>
</cp:coreProperties>
</file>