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845DEF44-DF20-4E33-BEB0-89649D4ECC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G39" i="4" l="1"/>
  <c r="F39" i="4"/>
  <c r="D39" i="4"/>
  <c r="C39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8" i="4"/>
  <c r="E8" i="4"/>
  <c r="H7" i="4"/>
  <c r="E7" i="4"/>
  <c r="H6" i="4"/>
  <c r="E6" i="4"/>
  <c r="H5" i="4"/>
  <c r="E5" i="4"/>
  <c r="E21" i="4" l="1"/>
  <c r="H31" i="4"/>
  <c r="H16" i="4"/>
  <c r="E16" i="4"/>
  <c r="H21" i="4"/>
  <c r="E31" i="4"/>
  <c r="E39" i="4" l="1"/>
  <c r="H39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<sst xmlns="http://schemas.openxmlformats.org/spreadsheetml/2006/main" count="99" uniqueCount="51">
  <si>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</si>
  <si>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</si>
  <si>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</si>
  <si>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</si>
  <si>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</si>
  <si>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</si>
  <si>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</si>
  <si>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</si>
  <si>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</si>
  <si>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</si>
  <si>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</si>
  <si>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</si>
  <si>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</si>
  <si>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</si>
  <si>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</si>
  <si>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</si>
  <si>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</si>
  <si>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</si>
  <si>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</si>
  <si>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</si>
  <si>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</si>
  <si>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</si>
  <si>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</si>
  <si>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</si>
  <si>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</si>
  <si>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</si>
  <si>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</si>
  <si>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</si>
  <si>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</si>
  <si>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</si>
  <si>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</si>
  <si>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</si>
  <si>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</si>
  <si>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</si>
  <si>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</si>
  <si>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</si>
  <si>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</si>
  <si>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</si>
  <si>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</si>
  <si>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</si>
  <si>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</si>
  <si>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</si>
  <si>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</si>
  <si>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</si>
  <si>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</si>
  <si>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</si>
  <si>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</si>
  <si>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</si>
  <si>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</si>
  <si>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</si>
  <si>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Sistema para el Desarrollo Integral de la Familia de Guanajuato, Gto.
Estado Analítico de Ingresos
Del 1 de Enero Al 30 de Septiembre del 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</si>
</sst>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horizontal="left" vertical="top" inden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38098</xdr:rowOff>
    </xdr:from>
    <xdr:to>
      <xdr:col>1</xdr:col>
      <xdr:colOff>495300</xdr:colOff>
      <xdr:row>0</xdr:row>
      <xdr:rowOff>552449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273F14-DEF1-4D01-8573-E280E0C14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38098"/>
          <a:ext cx="561976" cy="514351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533401</xdr:colOff>
      <xdr:row>49</xdr:row>
      <xdr:rowOff>133349</xdr:rowOff>
    </xdr:from>
    <xdr:to>
      <xdr:col>7</xdr:col>
      <xdr:colOff>1200150</xdr:colOff>
      <xdr:row>56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0D1C4E-93FA-4C59-A6E1-AF6FB2825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8801099"/>
          <a:ext cx="11477624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showGridLines="0" tabSelected="1" zoomScaleNormal="100" workbookViewId="0">
      <selection activeCell="A58" sqref="A1:H58"/>
    </sheetView>
  </sheetViews>
  <sheetFormatPr baseColWidth="10" defaultColWidth="12" defaultRowHeight="11.25" x14ac:dyDescent="0.2"/>
  <cols>
    <col min="1" max="1" width="1.83203125" style="2" customWidth="1"/>
    <col min="2" max="2" width="78.33203125" style="2" customWidth="1"/>
    <col min="3" max="8" width="22.1640625" style="2" customWidth="1"/>
    <col min="9" max="16384" width="12" style="2"/>
  </cols>
  <sheetData>
    <row r="1" spans="1:9" s="3" customFormat="1" ht="45.75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8" si="0">C6+D6</f>
        <v>0</v>
      </c>
      <c r="F6" s="22">
        <v>0</v>
      </c>
      <c r="G6" s="22">
        <v>0</v>
      </c>
      <c r="H6" s="22">
        <f t="shared" ref="H6:H8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v>0</v>
      </c>
      <c r="F9" s="22">
        <v>16106.88</v>
      </c>
      <c r="G9" s="22">
        <v>16106.88</v>
      </c>
      <c r="H9" s="22">
        <v>16106.88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45" t="s">
        <v>41</v>
      </c>
    </row>
    <row r="11" spans="1:9" x14ac:dyDescent="0.2">
      <c r="A11" s="40"/>
      <c r="B11" s="43" t="s">
        <v>24</v>
      </c>
      <c r="C11" s="22">
        <v>3919299</v>
      </c>
      <c r="D11" s="22">
        <v>1648432.69</v>
      </c>
      <c r="E11" s="22">
        <v>5567731.6899999995</v>
      </c>
      <c r="F11" s="22">
        <v>5440689.3899999997</v>
      </c>
      <c r="G11" s="22">
        <v>5440689.3899999997</v>
      </c>
      <c r="H11" s="22">
        <v>1521390.3899999997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45" t="s">
        <v>43</v>
      </c>
    </row>
    <row r="13" spans="1:9" x14ac:dyDescent="0.2">
      <c r="A13" s="40"/>
      <c r="B13" s="43" t="s">
        <v>26</v>
      </c>
      <c r="C13" s="22">
        <v>21910701</v>
      </c>
      <c r="D13" s="22">
        <v>171000</v>
      </c>
      <c r="E13" s="22">
        <v>22081701</v>
      </c>
      <c r="F13" s="22">
        <v>16305355</v>
      </c>
      <c r="G13" s="22">
        <v>16305355</v>
      </c>
      <c r="H13" s="22">
        <v>-5605346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527376.26</v>
      </c>
      <c r="E14" s="22">
        <v>527376.26</v>
      </c>
      <c r="F14" s="22">
        <v>0</v>
      </c>
      <c r="G14" s="22">
        <v>0</v>
      </c>
      <c r="H14" s="22"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25830000</v>
      </c>
      <c r="D16" s="23">
        <f t="shared" ref="D16:H16" si="2">SUM(D5:D14)</f>
        <v>2346808.9500000002</v>
      </c>
      <c r="E16" s="23">
        <f t="shared" si="2"/>
        <v>28176808.949999999</v>
      </c>
      <c r="F16" s="23">
        <f t="shared" si="2"/>
        <v>21762151.27</v>
      </c>
      <c r="G16" s="11">
        <f t="shared" si="2"/>
        <v>21762151.27</v>
      </c>
      <c r="H16" s="12">
        <f t="shared" si="2"/>
        <v>-4067848.7300000004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3">SUM(C22+C23+C24+C25+C26+C27+C28+C29)</f>
        <v>0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4">C22+D22</f>
        <v>0</v>
      </c>
      <c r="F22" s="25">
        <v>0</v>
      </c>
      <c r="G22" s="25">
        <v>0</v>
      </c>
      <c r="H22" s="25">
        <f t="shared" ref="H22:H25" si="5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4"/>
        <v>0</v>
      </c>
      <c r="F23" s="25">
        <v>0</v>
      </c>
      <c r="G23" s="25">
        <v>0</v>
      </c>
      <c r="H23" s="25">
        <f t="shared" si="5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4"/>
        <v>0</v>
      </c>
      <c r="F24" s="25">
        <v>0</v>
      </c>
      <c r="G24" s="25">
        <v>0</v>
      </c>
      <c r="H24" s="25">
        <f t="shared" si="5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4"/>
        <v>0</v>
      </c>
      <c r="F25" s="25">
        <v>0</v>
      </c>
      <c r="G25" s="25">
        <v>0</v>
      </c>
      <c r="H25" s="25">
        <f t="shared" si="5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6">C26+D26</f>
        <v>0</v>
      </c>
      <c r="F26" s="25">
        <v>0</v>
      </c>
      <c r="G26" s="25">
        <v>0</v>
      </c>
      <c r="H26" s="25">
        <f t="shared" ref="H26" si="7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8">C27+D27</f>
        <v>0</v>
      </c>
      <c r="F27" s="25">
        <v>0</v>
      </c>
      <c r="G27" s="25">
        <v>0</v>
      </c>
      <c r="H27" s="25">
        <f t="shared" ref="H27:H29" si="9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8"/>
        <v>0</v>
      </c>
      <c r="F28" s="25">
        <v>0</v>
      </c>
      <c r="G28" s="25">
        <v>0</v>
      </c>
      <c r="H28" s="25">
        <f t="shared" si="9"/>
        <v>0</v>
      </c>
      <c r="I28" s="45" t="s">
        <v>43</v>
      </c>
    </row>
    <row r="29" spans="1:9" x14ac:dyDescent="0.2">
      <c r="A29" s="16"/>
      <c r="B29" s="17" t="s">
        <v>26</v>
      </c>
      <c r="C29" s="25">
        <v>0</v>
      </c>
      <c r="D29" s="25">
        <v>0</v>
      </c>
      <c r="E29" s="25">
        <f t="shared" si="8"/>
        <v>0</v>
      </c>
      <c r="F29" s="25">
        <v>0</v>
      </c>
      <c r="G29" s="25">
        <v>0</v>
      </c>
      <c r="H29" s="25">
        <f t="shared" si="9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0">SUM(C32:C35)</f>
        <v>25830000</v>
      </c>
      <c r="D31" s="26">
        <f t="shared" si="10"/>
        <v>1819432.69</v>
      </c>
      <c r="E31" s="26">
        <f t="shared" si="10"/>
        <v>27649432.689999998</v>
      </c>
      <c r="F31" s="26">
        <f t="shared" si="10"/>
        <v>21762151.27</v>
      </c>
      <c r="G31" s="26">
        <f t="shared" si="10"/>
        <v>21762151.27</v>
      </c>
      <c r="H31" s="26">
        <f t="shared" si="10"/>
        <v>-4067848.7300000004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v>0</v>
      </c>
      <c r="F33" s="25">
        <v>16106.88</v>
      </c>
      <c r="G33" s="25">
        <v>16106.88</v>
      </c>
      <c r="H33" s="25">
        <v>16106.88</v>
      </c>
      <c r="I33" s="45" t="s">
        <v>40</v>
      </c>
    </row>
    <row r="34" spans="1:9" x14ac:dyDescent="0.2">
      <c r="A34" s="16"/>
      <c r="B34" s="17" t="s">
        <v>32</v>
      </c>
      <c r="C34" s="25">
        <v>3919299</v>
      </c>
      <c r="D34" s="25">
        <v>1648432.69</v>
      </c>
      <c r="E34" s="25">
        <v>5567731.6899999995</v>
      </c>
      <c r="F34" s="25">
        <v>5440689.3899999997</v>
      </c>
      <c r="G34" s="25">
        <v>5440689.3899999997</v>
      </c>
      <c r="H34" s="25">
        <v>1521390.3899999997</v>
      </c>
      <c r="I34" s="45" t="s">
        <v>42</v>
      </c>
    </row>
    <row r="35" spans="1:9" x14ac:dyDescent="0.2">
      <c r="A35" s="16"/>
      <c r="B35" s="17" t="s">
        <v>26</v>
      </c>
      <c r="C35" s="25">
        <v>21910701</v>
      </c>
      <c r="D35" s="25">
        <v>171000</v>
      </c>
      <c r="E35" s="25">
        <v>22081701</v>
      </c>
      <c r="F35" s="25">
        <v>16305355</v>
      </c>
      <c r="G35" s="25">
        <v>16305355</v>
      </c>
      <c r="H35" s="25">
        <v>-5605346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v>0</v>
      </c>
      <c r="D37" s="26">
        <v>527376.26</v>
      </c>
      <c r="E37" s="26">
        <v>527376.26</v>
      </c>
      <c r="F37" s="26">
        <v>0</v>
      </c>
      <c r="G37" s="26">
        <v>0</v>
      </c>
      <c r="H37" s="26"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527376.26</v>
      </c>
      <c r="E38" s="25">
        <v>527376.26</v>
      </c>
      <c r="F38" s="25">
        <v>0</v>
      </c>
      <c r="G38" s="25">
        <v>0</v>
      </c>
      <c r="H38" s="25"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25830000</v>
      </c>
      <c r="D39" s="23">
        <f t="shared" ref="D39:H39" si="11">SUM(D37+D31+D21)</f>
        <v>2346808.9500000002</v>
      </c>
      <c r="E39" s="23">
        <f t="shared" si="11"/>
        <v>28176808.949999999</v>
      </c>
      <c r="F39" s="23">
        <f t="shared" si="11"/>
        <v>21762151.27</v>
      </c>
      <c r="G39" s="23">
        <f t="shared" si="11"/>
        <v>21762151.27</v>
      </c>
      <c r="H39" s="12">
        <f t="shared" si="11"/>
        <v>-4067848.7300000004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31496062992125984" top="0.55118110236220474" bottom="0.55118110236220474" header="0.31496062992125984" footer="0.31496062992125984"/>
  <pageSetup scale="75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Dir.Administrativa</cp:lastModifiedBy>
  <cp:lastPrinted>2022-10-19T22:14:56Z</cp:lastPrinted>
  <dcterms:created xsi:type="dcterms:W3CDTF">2012-12-11T20:48:19Z</dcterms:created>
  <dcterms:modified xsi:type="dcterms:W3CDTF">2022-10-19T22:15:13Z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