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.Administrativa\Desktop\3ER TRIMESTRE carpeta\"/>
    </mc:Choice>
  </mc:AlternateContent>
  <xr:revisionPtr revIDLastSave="0" documentId="13_ncr:1_{6FEBD098-D2DC-4643-B354-13F2850F02D4}" xr6:coauthVersionLast="47" xr6:coauthVersionMax="47" xr10:uidLastSave="{00000000-0000-0000-0000-000000000000}"/>
  <bookViews>
    <workbookView xWindow="-120" yWindow="-120" windowWidth="29040" windowHeight="158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Titles" localSheetId="0">COG!$1:$4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8" l="1"/>
  <c r="H8" i="8" s="1"/>
  <c r="G67" i="4" l="1"/>
  <c r="F67" i="4"/>
  <c r="D67" i="4"/>
  <c r="E65" i="4"/>
  <c r="H65" i="4" s="1"/>
  <c r="E63" i="4"/>
  <c r="H63" i="4" s="1"/>
  <c r="E61" i="4"/>
  <c r="H61" i="4" s="1"/>
  <c r="E59" i="4"/>
  <c r="H59" i="4" s="1"/>
  <c r="E57" i="4"/>
  <c r="H57" i="4" s="1"/>
  <c r="E55" i="4"/>
  <c r="H55" i="4" s="1"/>
  <c r="E53" i="4"/>
  <c r="H53" i="4" s="1"/>
  <c r="C67" i="4"/>
  <c r="G32" i="4"/>
  <c r="F32" i="4"/>
  <c r="E30" i="4"/>
  <c r="H30" i="4" s="1"/>
  <c r="E29" i="4"/>
  <c r="H29" i="4" s="1"/>
  <c r="E28" i="4"/>
  <c r="H28" i="4" s="1"/>
  <c r="E27" i="4"/>
  <c r="D32" i="4"/>
  <c r="C32" i="4"/>
  <c r="G17" i="4"/>
  <c r="F17" i="4"/>
  <c r="D17" i="4"/>
  <c r="C17" i="4"/>
  <c r="E32" i="4" l="1"/>
  <c r="H67" i="4"/>
  <c r="E67" i="4"/>
  <c r="H27" i="4"/>
  <c r="H32" i="4" s="1"/>
  <c r="H17" i="4"/>
  <c r="E17" i="4"/>
  <c r="E40" i="5" l="1"/>
  <c r="H40" i="5" s="1"/>
  <c r="E39" i="5"/>
  <c r="H39" i="5" s="1"/>
  <c r="E38" i="5"/>
  <c r="H38" i="5" s="1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0" i="8"/>
  <c r="H10" i="8" s="1"/>
  <c r="D16" i="8"/>
  <c r="C16" i="8"/>
  <c r="H63" i="6"/>
  <c r="H54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3" i="6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4" i="6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H69" i="6" s="1"/>
  <c r="C65" i="6"/>
  <c r="E65" i="6" s="1"/>
  <c r="H65" i="6" s="1"/>
  <c r="C57" i="6"/>
  <c r="C53" i="6"/>
  <c r="C43" i="6"/>
  <c r="C33" i="6"/>
  <c r="E33" i="6" s="1"/>
  <c r="C23" i="6"/>
  <c r="C13" i="6"/>
  <c r="C5" i="6"/>
  <c r="E43" i="6" l="1"/>
  <c r="H25" i="5"/>
  <c r="E57" i="6"/>
  <c r="C42" i="5"/>
  <c r="H57" i="6"/>
  <c r="E53" i="6"/>
  <c r="H53" i="6" s="1"/>
  <c r="H43" i="6"/>
  <c r="H33" i="6"/>
  <c r="E23" i="6"/>
  <c r="H23" i="6" s="1"/>
  <c r="F77" i="6"/>
  <c r="E13" i="6"/>
  <c r="H13" i="6" s="1"/>
  <c r="H16" i="5"/>
  <c r="H36" i="5"/>
  <c r="G77" i="6"/>
  <c r="E6" i="5"/>
  <c r="H13" i="5"/>
  <c r="H6" i="5" s="1"/>
  <c r="E36" i="5"/>
  <c r="C77" i="6"/>
  <c r="D77" i="6"/>
  <c r="E5" i="6"/>
  <c r="E16" i="8"/>
  <c r="D42" i="5"/>
  <c r="F42" i="5"/>
  <c r="G42" i="5"/>
  <c r="E25" i="5"/>
  <c r="E16" i="5"/>
  <c r="H16" i="8"/>
  <c r="E42" i="5" l="1"/>
  <c r="H42" i="5"/>
  <c r="E77" i="6"/>
  <c r="H5" i="6"/>
  <c r="H77" i="6" s="1"/>
</calcChain>
</file>

<file path=xl/sharedStrings.xml><?xml version="1.0" encoding="utf-8"?>
<sst xmlns="http://schemas.openxmlformats.org/spreadsheetml/2006/main" count="204" uniqueCount="143">
  <si>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</si>
  <si>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</si>
  <si>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</si>
  <si>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</si>
  <si>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</si>
  <si>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</si>
  <si>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</si>
  <si>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</si>
  <si>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</si>
  <si>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</si>
  <si>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</si>
  <si>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</si>
  <si>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</si>
  <si>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</si>
  <si>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</si>
  <si>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</si>
  <si>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</si>
  <si>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</si>
  <si>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</si>
  <si>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</si>
  <si>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</si>
  <si>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</si>
  <si>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</si>
  <si>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</si>
  <si>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</si>
  <si>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</si>
  <si>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</si>
  <si>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</si>
  <si>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</si>
  <si>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</si>
  <si>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</si>
  <si>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</si>
  <si>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</si>
  <si>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</si>
  <si>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</si>
  <si>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</si>
  <si>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</si>
  <si>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</si>
  <si>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</si>
  <si>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</si>
  <si>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</si>
  <si>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</si>
  <si>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</si>
  <si>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</si>
  <si>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</si>
  <si>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</si>
  <si>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</si>
  <si>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</si>
  <si>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</si>
  <si>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</si>
  <si>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</si>
  <si>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</si>
  <si>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</si>
  <si>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</si>
  <si>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</si>
  <si>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</si>
  <si>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</si>
  <si>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</si>
  <si>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</si>
  <si>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</si>
  <si>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</si>
  <si>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</si>
  <si>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</si>
  <si>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</si>
  <si>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</si>
  <si>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</si>
  <si>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</si>
  <si>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</si>
  <si>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</si>
  <si>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</si>
  <si>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</si>
  <si>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</si>
  <si>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</si>
  <si>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</si>
  <si>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</si>
  <si>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</si>
  <si>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</si>
  <si>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</si>
  <si>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</si>
  <si>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</si>
  <si>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</si>
  <si>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</si>
  <si>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</si>
  <si>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</si>
  <si>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</si>
  <si>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</si>
  <si>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</si>
  <si>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</si>
  <si>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</si>
  <si>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</si>
  <si>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</si>
  <si>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</si>
  <si>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</si>
  <si>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</si>
  <si>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</si>
  <si>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</si>
  <si>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</si>
  <si>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</si>
  <si>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</si>
  <si>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</si>
  <si>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</si>
  <si>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</si>
  <si>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</si>
  <si>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</si>
  <si>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</si>
  <si>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</si>
  <si>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</si>
  <si>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</si>
  <si>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</si>
  <si>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</si>
  <si>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</si>
  <si>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</si>
  <si>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</si>
  <si>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</si>
  <si>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</si>
  <si>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</si>
  <si>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</si>
  <si>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</si>
  <si>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</si>
  <si>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</si>
  <si>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</si>
  <si>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</si>
  <si>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</si>
  <si>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</si>
  <si>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</si>
  <si>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</si>
  <si>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</si>
  <si>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</si>
  <si>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DIRECCIÓN GENERAL</t>
  </si>
  <si>
    <t>DIRECCION ADMINISTRATIVA</t>
  </si>
  <si>
    <t xml:space="preserve"> DIRECCION DE DESARROLLO COMUNITARIO Y N</t>
  </si>
  <si>
    <t>COORDINACION DE ESTANCIAS</t>
  </si>
  <si>
    <t>UNIDAD MUNICIPAL DE REHABILITACIÓN</t>
  </si>
  <si>
    <t>CENTROS GERONTOLÓGICOS</t>
  </si>
  <si>
    <t>DIRECCION DE DESARROLLO FAMILIAR</t>
  </si>
  <si>
    <t>PROCURADURIA AUX PARA LA PROTECCION NNYA</t>
  </si>
  <si>
    <t>Bajo protesta de decir verdad declaramos que los Estados Financieros y sus notas, son razonablemente correctos y son responsabilidad del emisor.</t>
  </si>
  <si>
    <t xml:space="preserve">Sistema para el Desarrollo Integral de la Familia de Guanajuato, Gto.
Estado Analítico del Ejercicio del Presupuesto de Egresos
Clasificación por Objeto del Gasto(Capítulo y Concepto)
Del 1 de Enero Al  30 de Septiembre Del 2022
(Cifras en pesos)  </t>
  </si>
  <si>
    <t xml:space="preserve">Sistema para el Desarrollo Integral de la Familia de Guanajuato, Gto.
Estado Analítico del Ejercicio del Presupuesto de Egresos
Clasificación Ecónomica (Por Tipo de Gasto)
Del 1 de Enero Al 30 de Septiembre del 2022
(Cifras en pesos) </t>
  </si>
  <si>
    <t>Sistema para el Desarrollo Integral de la Familia de Guanajuato, Gto.
Estado Analítico del Ejercicio del Presupuesto de Egresos
Clasificación Administrativa
Del 1 de Enero Al 30 del Septiembre Del 2022
(Cifras en pesos)</t>
  </si>
  <si>
    <t>Gobierno (Federal/Estatal/Municipal) de Sistema para el Desarrollo Integral de la Familia de Guanajuato, Gto.
Estado Analítico del Ejercicio del Presupuesto de Egresos
Clasificación Administrativa
Del 1 de Enero Al 30 de Septiembre del 2022
(Cifras en pesos)</t>
  </si>
  <si>
    <t xml:space="preserve">Sector Paraestatal del Gobierno (Federal/Estatal/Municipal) de Sistema para el Desarrollo Integral de la Familia de Guanajuato, Gto.
Estado Analítico del Ejercicio del Presupuesto de Egresos
Clasificación Administrativa
Del 1 de Enero al  30 de Septiembre del 2022
(Cifras en pesos) </t>
  </si>
  <si>
    <t xml:space="preserve">Sistema para el Desarrollo Integral de la Familia de Guanajuato, Gto.
Estado Análitico del Ejercicio del Presupuesto de Egresos
Clasificación Funcional (Finalidad y Función)
Del 1 de Enero Al 30 de Septiembre del 2022
(Cifras en pesos)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</si>
</sst>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0" xfId="0" applyFont="1"/>
    <xf numFmtId="0" fontId="2" fillId="0" borderId="5" xfId="0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6" fillId="0" borderId="6" xfId="0" applyFont="1" applyBorder="1" applyAlignment="1" applyProtection="1">
      <alignment horizontal="left"/>
      <protection locked="0"/>
    </xf>
    <xf numFmtId="4" fontId="2" fillId="0" borderId="13" xfId="0" applyNumberFormat="1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0" fontId="2" fillId="0" borderId="0" xfId="0" applyFont="1"/>
    <xf numFmtId="0" fontId="2" fillId="0" borderId="6" xfId="0" applyFont="1" applyBorder="1"/>
    <xf numFmtId="0" fontId="6" fillId="0" borderId="5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2" fillId="0" borderId="7" xfId="0" applyFont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6" fillId="0" borderId="9" xfId="0" applyFont="1" applyBorder="1" applyProtection="1"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1" fillId="0" borderId="0" xfId="8" applyAlignment="1" applyProtection="1">
      <alignment horizontal="left" vertical="top" indent="1"/>
      <protection locked="0"/>
    </xf>
    <xf numFmtId="0" fontId="8" fillId="0" borderId="0" xfId="8" applyFont="1" applyAlignment="1" applyProtection="1">
      <alignment horizontal="left" vertical="top" indent="1"/>
      <protection locked="0"/>
    </xf>
    <xf numFmtId="4" fontId="6" fillId="0" borderId="15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57149</xdr:rowOff>
    </xdr:from>
    <xdr:to>
      <xdr:col>1</xdr:col>
      <xdr:colOff>371475</xdr:colOff>
      <xdr:row>0</xdr:row>
      <xdr:rowOff>695324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16EE84-3084-45E7-9DE6-60CABDAB6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49"/>
          <a:ext cx="666750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84</xdr:row>
      <xdr:rowOff>133350</xdr:rowOff>
    </xdr:from>
    <xdr:to>
      <xdr:col>7</xdr:col>
      <xdr:colOff>981075</xdr:colOff>
      <xdr:row>90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3BFB9F9-9C30-4F52-8C42-A476EC849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2925425"/>
          <a:ext cx="98583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47625</xdr:rowOff>
    </xdr:from>
    <xdr:to>
      <xdr:col>1</xdr:col>
      <xdr:colOff>561975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74A0C1-0D15-4DF5-83E4-4F7AD524B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47625"/>
          <a:ext cx="676274" cy="66675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28</xdr:row>
      <xdr:rowOff>28575</xdr:rowOff>
    </xdr:from>
    <xdr:to>
      <xdr:col>7</xdr:col>
      <xdr:colOff>1028700</xdr:colOff>
      <xdr:row>33</xdr:row>
      <xdr:rowOff>114301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995F84-99A5-474E-9B12-C0DA69B86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838700"/>
          <a:ext cx="8915400" cy="80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57149</xdr:rowOff>
    </xdr:from>
    <xdr:to>
      <xdr:col>1</xdr:col>
      <xdr:colOff>514350</xdr:colOff>
      <xdr:row>0</xdr:row>
      <xdr:rowOff>676275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F36696-9424-4AE4-BF09-E4AFCBDBD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57149"/>
          <a:ext cx="6477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</xdr:colOff>
      <xdr:row>20</xdr:row>
      <xdr:rowOff>57149</xdr:rowOff>
    </xdr:from>
    <xdr:to>
      <xdr:col>1</xdr:col>
      <xdr:colOff>514349</xdr:colOff>
      <xdr:row>20</xdr:row>
      <xdr:rowOff>676274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C752EF-1C5E-4319-B595-EF5A70BFB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" y="3505199"/>
          <a:ext cx="638175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47</xdr:row>
      <xdr:rowOff>47624</xdr:rowOff>
    </xdr:from>
    <xdr:to>
      <xdr:col>1</xdr:col>
      <xdr:colOff>485775</xdr:colOff>
      <xdr:row>47</xdr:row>
      <xdr:rowOff>666750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2DEBEF-F356-4352-9C86-067C4BB34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6229349"/>
          <a:ext cx="619125" cy="619126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78</xdr:row>
      <xdr:rowOff>123825</xdr:rowOff>
    </xdr:from>
    <xdr:to>
      <xdr:col>7</xdr:col>
      <xdr:colOff>981075</xdr:colOff>
      <xdr:row>85</xdr:row>
      <xdr:rowOff>38100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769F1E1-C38C-4FF4-B472-7660A64A5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4201775"/>
          <a:ext cx="95535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438150</xdr:colOff>
      <xdr:row>0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29540B-4E28-4C76-B4AA-AD1B02DBB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47625"/>
          <a:ext cx="685800" cy="69532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276224</xdr:colOff>
      <xdr:row>53</xdr:row>
      <xdr:rowOff>0</xdr:rowOff>
    </xdr:from>
    <xdr:to>
      <xdr:col>7</xdr:col>
      <xdr:colOff>971549</xdr:colOff>
      <xdr:row>59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28093F-3E82-4BB8-9621-0DF94E5C3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8524875"/>
          <a:ext cx="99726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workbookViewId="0">
      <selection activeCell="A92" sqref="A1:H92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8.5" customHeight="1" x14ac:dyDescent="0.2">
      <c r="A1" s="51" t="s">
        <v>137</v>
      </c>
      <c r="B1" s="52"/>
      <c r="C1" s="52"/>
      <c r="D1" s="52"/>
      <c r="E1" s="52"/>
      <c r="F1" s="52"/>
      <c r="G1" s="52"/>
      <c r="H1" s="53"/>
    </row>
    <row r="2" spans="1:8" x14ac:dyDescent="0.2">
      <c r="A2" s="56" t="s">
        <v>54</v>
      </c>
      <c r="B2" s="57"/>
      <c r="C2" s="51" t="s">
        <v>60</v>
      </c>
      <c r="D2" s="52"/>
      <c r="E2" s="52"/>
      <c r="F2" s="52"/>
      <c r="G2" s="53"/>
      <c r="H2" s="54" t="s">
        <v>59</v>
      </c>
    </row>
    <row r="3" spans="1:8" ht="24.95" customHeight="1" x14ac:dyDescent="0.2">
      <c r="A3" s="58"/>
      <c r="B3" s="59"/>
      <c r="C3" s="7" t="s">
        <v>55</v>
      </c>
      <c r="D3" s="7" t="s">
        <v>125</v>
      </c>
      <c r="E3" s="7" t="s">
        <v>56</v>
      </c>
      <c r="F3" s="7" t="s">
        <v>57</v>
      </c>
      <c r="G3" s="7" t="s">
        <v>58</v>
      </c>
      <c r="H3" s="55"/>
    </row>
    <row r="4" spans="1:8" x14ac:dyDescent="0.2">
      <c r="A4" s="60"/>
      <c r="B4" s="61"/>
      <c r="C4" s="8">
        <v>1</v>
      </c>
      <c r="D4" s="8">
        <v>2</v>
      </c>
      <c r="E4" s="8" t="s">
        <v>126</v>
      </c>
      <c r="F4" s="8">
        <v>4</v>
      </c>
      <c r="G4" s="8">
        <v>5</v>
      </c>
      <c r="H4" s="8" t="s">
        <v>127</v>
      </c>
    </row>
    <row r="5" spans="1:8" x14ac:dyDescent="0.2">
      <c r="A5" s="45" t="s">
        <v>61</v>
      </c>
      <c r="B5" s="5"/>
      <c r="C5" s="50">
        <f>SUM(C6:C12)</f>
        <v>18722589</v>
      </c>
      <c r="D5" s="50">
        <f>SUM(D6:D12)</f>
        <v>171000</v>
      </c>
      <c r="E5" s="50">
        <f>C5+D5</f>
        <v>18893589</v>
      </c>
      <c r="F5" s="50">
        <f>SUM(F6:F12)</f>
        <v>13258205.110000001</v>
      </c>
      <c r="G5" s="50">
        <f>SUM(G6:G12)</f>
        <v>13258205.110000001</v>
      </c>
      <c r="H5" s="50">
        <f>E5-F5</f>
        <v>5635383.8899999987</v>
      </c>
    </row>
    <row r="6" spans="1:8" x14ac:dyDescent="0.2">
      <c r="A6" s="46">
        <v>1100</v>
      </c>
      <c r="B6" s="9" t="s">
        <v>70</v>
      </c>
      <c r="C6" s="13">
        <v>5781385</v>
      </c>
      <c r="D6" s="13">
        <v>86092.51</v>
      </c>
      <c r="E6" s="13">
        <v>5867477.5099999998</v>
      </c>
      <c r="F6" s="13">
        <v>4286131.57</v>
      </c>
      <c r="G6" s="13">
        <v>4286131.57</v>
      </c>
      <c r="H6" s="13">
        <v>1581345.9399999995</v>
      </c>
    </row>
    <row r="7" spans="1:8" x14ac:dyDescent="0.2">
      <c r="A7" s="46">
        <v>1200</v>
      </c>
      <c r="B7" s="9" t="s">
        <v>71</v>
      </c>
      <c r="C7" s="13">
        <v>1720994</v>
      </c>
      <c r="D7" s="13">
        <v>95482</v>
      </c>
      <c r="E7" s="13">
        <v>1816476</v>
      </c>
      <c r="F7" s="13">
        <v>1205205.31</v>
      </c>
      <c r="G7" s="13">
        <v>1205205.31</v>
      </c>
      <c r="H7" s="13">
        <v>611270.68999999994</v>
      </c>
    </row>
    <row r="8" spans="1:8" x14ac:dyDescent="0.2">
      <c r="A8" s="46">
        <v>1300</v>
      </c>
      <c r="B8" s="9" t="s">
        <v>72</v>
      </c>
      <c r="C8" s="13">
        <v>1740029</v>
      </c>
      <c r="D8" s="13">
        <v>160254.72</v>
      </c>
      <c r="E8" s="13">
        <v>1900283.72</v>
      </c>
      <c r="F8" s="13">
        <v>1211769.68</v>
      </c>
      <c r="G8" s="13">
        <v>1211769.68</v>
      </c>
      <c r="H8" s="13">
        <v>688514.04</v>
      </c>
    </row>
    <row r="9" spans="1:8" x14ac:dyDescent="0.2">
      <c r="A9" s="46">
        <v>1400</v>
      </c>
      <c r="B9" s="9" t="s">
        <v>35</v>
      </c>
      <c r="C9" s="13">
        <v>2817156</v>
      </c>
      <c r="D9" s="13">
        <v>-31502</v>
      </c>
      <c r="E9" s="13">
        <v>2785654</v>
      </c>
      <c r="F9" s="13">
        <v>1970375.65</v>
      </c>
      <c r="G9" s="13">
        <v>1970375.65</v>
      </c>
      <c r="H9" s="13">
        <v>815278.35000000009</v>
      </c>
    </row>
    <row r="10" spans="1:8" x14ac:dyDescent="0.2">
      <c r="A10" s="46">
        <v>1500</v>
      </c>
      <c r="B10" s="9" t="s">
        <v>73</v>
      </c>
      <c r="C10" s="13">
        <v>6313025</v>
      </c>
      <c r="D10" s="13">
        <v>-38182.35</v>
      </c>
      <c r="E10" s="13">
        <v>6274842.6500000004</v>
      </c>
      <c r="F10" s="13">
        <v>4584722.9000000004</v>
      </c>
      <c r="G10" s="13">
        <v>4584722.9000000004</v>
      </c>
      <c r="H10" s="13">
        <v>1690119.75</v>
      </c>
    </row>
    <row r="11" spans="1:8" x14ac:dyDescent="0.2">
      <c r="A11" s="46">
        <v>1600</v>
      </c>
      <c r="B11" s="9" t="s">
        <v>36</v>
      </c>
      <c r="C11" s="13">
        <v>350000</v>
      </c>
      <c r="D11" s="13">
        <v>-101144.88</v>
      </c>
      <c r="E11" s="13">
        <v>248855.12</v>
      </c>
      <c r="F11" s="13">
        <v>0</v>
      </c>
      <c r="G11" s="13">
        <v>0</v>
      </c>
      <c r="H11" s="13">
        <v>248855.12</v>
      </c>
    </row>
    <row r="12" spans="1:8" x14ac:dyDescent="0.2">
      <c r="A12" s="46">
        <v>1700</v>
      </c>
      <c r="B12" s="9" t="s">
        <v>74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</row>
    <row r="13" spans="1:8" x14ac:dyDescent="0.2">
      <c r="A13" s="45" t="s">
        <v>62</v>
      </c>
      <c r="B13" s="5"/>
      <c r="C13" s="49">
        <f>SUM(C14:C22)</f>
        <v>2098080</v>
      </c>
      <c r="D13" s="49">
        <f>SUM(D14:D22)</f>
        <v>1287410.1800000002</v>
      </c>
      <c r="E13" s="49">
        <f t="shared" ref="E13:E69" si="0">C13+D13</f>
        <v>3385490.18</v>
      </c>
      <c r="F13" s="49">
        <f>SUM(F14:F22)</f>
        <v>2159755.11</v>
      </c>
      <c r="G13" s="49">
        <f>SUM(G14:G22)</f>
        <v>2159755.11</v>
      </c>
      <c r="H13" s="49">
        <f t="shared" ref="H13:H69" si="1">E13-F13</f>
        <v>1225735.0700000003</v>
      </c>
    </row>
    <row r="14" spans="1:8" x14ac:dyDescent="0.2">
      <c r="A14" s="46">
        <v>2100</v>
      </c>
      <c r="B14" s="9" t="s">
        <v>75</v>
      </c>
      <c r="C14" s="13">
        <v>421080</v>
      </c>
      <c r="D14" s="13">
        <v>33057</v>
      </c>
      <c r="E14" s="13">
        <v>454137</v>
      </c>
      <c r="F14" s="13">
        <v>241469.83</v>
      </c>
      <c r="G14" s="13">
        <v>241469.83</v>
      </c>
      <c r="H14" s="13">
        <v>212667.17</v>
      </c>
    </row>
    <row r="15" spans="1:8" x14ac:dyDescent="0.2">
      <c r="A15" s="46">
        <v>2200</v>
      </c>
      <c r="B15" s="9" t="s">
        <v>76</v>
      </c>
      <c r="C15" s="13">
        <v>230000</v>
      </c>
      <c r="D15" s="13">
        <v>128727.87</v>
      </c>
      <c r="E15" s="13">
        <v>358727.87</v>
      </c>
      <c r="F15" s="13">
        <v>159916.70000000001</v>
      </c>
      <c r="G15" s="13">
        <v>159916.70000000001</v>
      </c>
      <c r="H15" s="13">
        <v>198811.16999999998</v>
      </c>
    </row>
    <row r="16" spans="1:8" x14ac:dyDescent="0.2">
      <c r="A16" s="46">
        <v>2300</v>
      </c>
      <c r="B16" s="9" t="s">
        <v>77</v>
      </c>
      <c r="C16" s="13">
        <v>600000</v>
      </c>
      <c r="D16" s="13">
        <v>1100000</v>
      </c>
      <c r="E16" s="13">
        <v>1700000</v>
      </c>
      <c r="F16" s="13">
        <v>1264408.2</v>
      </c>
      <c r="G16" s="13">
        <v>1264408.2</v>
      </c>
      <c r="H16" s="13">
        <v>435591.80000000005</v>
      </c>
    </row>
    <row r="17" spans="1:8" x14ac:dyDescent="0.2">
      <c r="A17" s="46">
        <v>2400</v>
      </c>
      <c r="B17" s="9" t="s">
        <v>78</v>
      </c>
      <c r="C17" s="13">
        <v>62000</v>
      </c>
      <c r="D17" s="13">
        <v>21000</v>
      </c>
      <c r="E17" s="13">
        <v>83000</v>
      </c>
      <c r="F17" s="13">
        <v>32864.82</v>
      </c>
      <c r="G17" s="13">
        <v>32864.82</v>
      </c>
      <c r="H17" s="13">
        <v>50135.18</v>
      </c>
    </row>
    <row r="18" spans="1:8" x14ac:dyDescent="0.2">
      <c r="A18" s="46">
        <v>2500</v>
      </c>
      <c r="B18" s="9" t="s">
        <v>79</v>
      </c>
      <c r="C18" s="13">
        <v>7000</v>
      </c>
      <c r="D18" s="13">
        <v>7157.46</v>
      </c>
      <c r="E18" s="13">
        <v>14157.46</v>
      </c>
      <c r="F18" s="13">
        <v>1133.8599999999999</v>
      </c>
      <c r="G18" s="13">
        <v>1133.8599999999999</v>
      </c>
      <c r="H18" s="13">
        <v>13023.599999999999</v>
      </c>
    </row>
    <row r="19" spans="1:8" x14ac:dyDescent="0.2">
      <c r="A19" s="46">
        <v>2600</v>
      </c>
      <c r="B19" s="9" t="s">
        <v>80</v>
      </c>
      <c r="C19" s="13">
        <v>541000</v>
      </c>
      <c r="D19" s="13">
        <v>75000</v>
      </c>
      <c r="E19" s="13">
        <v>616000</v>
      </c>
      <c r="F19" s="13">
        <v>385971.96</v>
      </c>
      <c r="G19" s="13">
        <v>385971.96</v>
      </c>
      <c r="H19" s="13">
        <v>230028.03999999998</v>
      </c>
    </row>
    <row r="20" spans="1:8" x14ac:dyDescent="0.2">
      <c r="A20" s="46">
        <v>2700</v>
      </c>
      <c r="B20" s="9" t="s">
        <v>81</v>
      </c>
      <c r="C20" s="13">
        <v>200000</v>
      </c>
      <c r="D20" s="13">
        <v>-82532.149999999994</v>
      </c>
      <c r="E20" s="13">
        <v>117467.85</v>
      </c>
      <c r="F20" s="13">
        <v>59153.11</v>
      </c>
      <c r="G20" s="13">
        <v>59153.11</v>
      </c>
      <c r="H20" s="13">
        <v>58314.740000000005</v>
      </c>
    </row>
    <row r="21" spans="1:8" x14ac:dyDescent="0.2">
      <c r="A21" s="46">
        <v>2800</v>
      </c>
      <c r="B21" s="9" t="s">
        <v>82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</row>
    <row r="22" spans="1:8" x14ac:dyDescent="0.2">
      <c r="A22" s="46">
        <v>2900</v>
      </c>
      <c r="B22" s="9" t="s">
        <v>83</v>
      </c>
      <c r="C22" s="13">
        <v>37000</v>
      </c>
      <c r="D22" s="13">
        <v>5000</v>
      </c>
      <c r="E22" s="13">
        <v>42000</v>
      </c>
      <c r="F22" s="13">
        <v>14836.63</v>
      </c>
      <c r="G22" s="13">
        <v>14836.63</v>
      </c>
      <c r="H22" s="13">
        <v>27163.370000000003</v>
      </c>
    </row>
    <row r="23" spans="1:8" x14ac:dyDescent="0.2">
      <c r="A23" s="45" t="s">
        <v>63</v>
      </c>
      <c r="B23" s="5"/>
      <c r="C23" s="49">
        <f>SUM(C24:C32)</f>
        <v>2364191</v>
      </c>
      <c r="D23" s="49">
        <f>SUM(D24:D32)</f>
        <v>160894.88999999998</v>
      </c>
      <c r="E23" s="49">
        <f t="shared" si="0"/>
        <v>2525085.89</v>
      </c>
      <c r="F23" s="49">
        <f>SUM(F24:F32)</f>
        <v>1225227.2600000002</v>
      </c>
      <c r="G23" s="49">
        <f>SUM(G24:G32)</f>
        <v>1225227.2600000002</v>
      </c>
      <c r="H23" s="49">
        <f t="shared" si="1"/>
        <v>1299858.6299999999</v>
      </c>
    </row>
    <row r="24" spans="1:8" x14ac:dyDescent="0.2">
      <c r="A24" s="46">
        <v>3100</v>
      </c>
      <c r="B24" s="9" t="s">
        <v>84</v>
      </c>
      <c r="C24" s="13">
        <v>823500</v>
      </c>
      <c r="D24" s="13">
        <v>-25327.21</v>
      </c>
      <c r="E24" s="13">
        <v>798172.79</v>
      </c>
      <c r="F24" s="13">
        <v>536277.81000000006</v>
      </c>
      <c r="G24" s="13">
        <v>536277.81000000006</v>
      </c>
      <c r="H24" s="13">
        <v>261894.97999999998</v>
      </c>
    </row>
    <row r="25" spans="1:8" x14ac:dyDescent="0.2">
      <c r="A25" s="46">
        <v>3200</v>
      </c>
      <c r="B25" s="9" t="s">
        <v>85</v>
      </c>
      <c r="C25" s="13">
        <v>31000</v>
      </c>
      <c r="D25" s="13">
        <v>37663.25</v>
      </c>
      <c r="E25" s="13">
        <v>68663.25</v>
      </c>
      <c r="F25" s="13">
        <v>51324.61</v>
      </c>
      <c r="G25" s="13">
        <v>51324.61</v>
      </c>
      <c r="H25" s="13">
        <v>17338.64</v>
      </c>
    </row>
    <row r="26" spans="1:8" x14ac:dyDescent="0.2">
      <c r="A26" s="46">
        <v>3300</v>
      </c>
      <c r="B26" s="9" t="s">
        <v>86</v>
      </c>
      <c r="C26" s="13">
        <v>264000</v>
      </c>
      <c r="D26" s="13">
        <v>-4018.64</v>
      </c>
      <c r="E26" s="13">
        <v>259981.36</v>
      </c>
      <c r="F26" s="13">
        <v>26386.26</v>
      </c>
      <c r="G26" s="13">
        <v>26386.26</v>
      </c>
      <c r="H26" s="13">
        <v>233595.09999999998</v>
      </c>
    </row>
    <row r="27" spans="1:8" x14ac:dyDescent="0.2">
      <c r="A27" s="46">
        <v>3400</v>
      </c>
      <c r="B27" s="9" t="s">
        <v>87</v>
      </c>
      <c r="C27" s="13">
        <v>149000</v>
      </c>
      <c r="D27" s="13">
        <v>-17974.14</v>
      </c>
      <c r="E27" s="13">
        <v>131025.86</v>
      </c>
      <c r="F27" s="13">
        <v>108761.89</v>
      </c>
      <c r="G27" s="13">
        <v>108761.89</v>
      </c>
      <c r="H27" s="13">
        <v>22263.97</v>
      </c>
    </row>
    <row r="28" spans="1:8" x14ac:dyDescent="0.2">
      <c r="A28" s="46">
        <v>3500</v>
      </c>
      <c r="B28" s="9" t="s">
        <v>88</v>
      </c>
      <c r="C28" s="13">
        <v>610869</v>
      </c>
      <c r="D28" s="13">
        <v>70763.45</v>
      </c>
      <c r="E28" s="13">
        <v>681632.45</v>
      </c>
      <c r="F28" s="13">
        <v>141519.07</v>
      </c>
      <c r="G28" s="13">
        <v>141519.07</v>
      </c>
      <c r="H28" s="13">
        <v>540113.37999999989</v>
      </c>
    </row>
    <row r="29" spans="1:8" x14ac:dyDescent="0.2">
      <c r="A29" s="46">
        <v>3600</v>
      </c>
      <c r="B29" s="9" t="s">
        <v>89</v>
      </c>
      <c r="C29" s="13">
        <v>60000</v>
      </c>
      <c r="D29" s="13">
        <v>0</v>
      </c>
      <c r="E29" s="13">
        <v>60000</v>
      </c>
      <c r="F29" s="13">
        <v>9900.6</v>
      </c>
      <c r="G29" s="13">
        <v>9900.6</v>
      </c>
      <c r="H29" s="13">
        <v>50099.4</v>
      </c>
    </row>
    <row r="30" spans="1:8" x14ac:dyDescent="0.2">
      <c r="A30" s="46">
        <v>3700</v>
      </c>
      <c r="B30" s="9" t="s">
        <v>90</v>
      </c>
      <c r="C30" s="13">
        <v>35000</v>
      </c>
      <c r="D30" s="13">
        <v>5000</v>
      </c>
      <c r="E30" s="13">
        <v>40000</v>
      </c>
      <c r="F30" s="13">
        <v>34082.93</v>
      </c>
      <c r="G30" s="13">
        <v>34082.93</v>
      </c>
      <c r="H30" s="13">
        <v>5917.07</v>
      </c>
    </row>
    <row r="31" spans="1:8" x14ac:dyDescent="0.2">
      <c r="A31" s="46">
        <v>3800</v>
      </c>
      <c r="B31" s="9" t="s">
        <v>91</v>
      </c>
      <c r="C31" s="13">
        <v>100000</v>
      </c>
      <c r="D31" s="13">
        <v>64738.68</v>
      </c>
      <c r="E31" s="13">
        <v>164738.68</v>
      </c>
      <c r="F31" s="13">
        <v>121205.57</v>
      </c>
      <c r="G31" s="13">
        <v>121205.57</v>
      </c>
      <c r="H31" s="13">
        <v>43533.109999999986</v>
      </c>
    </row>
    <row r="32" spans="1:8" x14ac:dyDescent="0.2">
      <c r="A32" s="46">
        <v>3900</v>
      </c>
      <c r="B32" s="9" t="s">
        <v>19</v>
      </c>
      <c r="C32" s="13">
        <v>290822</v>
      </c>
      <c r="D32" s="13">
        <v>30049.5</v>
      </c>
      <c r="E32" s="13">
        <v>320871.5</v>
      </c>
      <c r="F32" s="13">
        <v>195768.52</v>
      </c>
      <c r="G32" s="13">
        <v>195768.52</v>
      </c>
      <c r="H32" s="13">
        <v>125102.98000000001</v>
      </c>
    </row>
    <row r="33" spans="1:8" x14ac:dyDescent="0.2">
      <c r="A33" s="45" t="s">
        <v>64</v>
      </c>
      <c r="B33" s="5"/>
      <c r="C33" s="49">
        <f>SUM(C34:C42)</f>
        <v>2205141</v>
      </c>
      <c r="D33" s="49">
        <f>SUM(D34:D42)</f>
        <v>-100819.38</v>
      </c>
      <c r="E33" s="49">
        <f t="shared" si="0"/>
        <v>2104321.62</v>
      </c>
      <c r="F33" s="49">
        <f>SUM(F34:F42)</f>
        <v>1461111.9</v>
      </c>
      <c r="G33" s="49">
        <f>SUM(G34:G42)</f>
        <v>1457911.9</v>
      </c>
      <c r="H33" s="49">
        <f t="shared" si="1"/>
        <v>643209.7200000002</v>
      </c>
    </row>
    <row r="34" spans="1:8" x14ac:dyDescent="0.2">
      <c r="A34" s="46">
        <v>4100</v>
      </c>
      <c r="B34" s="9" t="s">
        <v>92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</row>
    <row r="35" spans="1:8" x14ac:dyDescent="0.2">
      <c r="A35" s="46">
        <v>4200</v>
      </c>
      <c r="B35" s="9" t="s">
        <v>93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</row>
    <row r="36" spans="1:8" x14ac:dyDescent="0.2">
      <c r="A36" s="46">
        <v>4300</v>
      </c>
      <c r="B36" s="9" t="s">
        <v>94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</row>
    <row r="37" spans="1:8" x14ac:dyDescent="0.2">
      <c r="A37" s="46">
        <v>4400</v>
      </c>
      <c r="B37" s="9" t="s">
        <v>95</v>
      </c>
      <c r="C37" s="13">
        <v>1850000</v>
      </c>
      <c r="D37" s="13">
        <v>-100819.38</v>
      </c>
      <c r="E37" s="13">
        <v>1749180.62</v>
      </c>
      <c r="F37" s="13">
        <v>1209666.97</v>
      </c>
      <c r="G37" s="13">
        <v>1206466.97</v>
      </c>
      <c r="H37" s="13">
        <v>539513.65000000014</v>
      </c>
    </row>
    <row r="38" spans="1:8" x14ac:dyDescent="0.2">
      <c r="A38" s="46">
        <v>4500</v>
      </c>
      <c r="B38" s="9" t="s">
        <v>41</v>
      </c>
      <c r="C38" s="13">
        <v>355141</v>
      </c>
      <c r="D38" s="13">
        <v>0</v>
      </c>
      <c r="E38" s="13">
        <v>355141</v>
      </c>
      <c r="F38" s="13">
        <v>251444.93</v>
      </c>
      <c r="G38" s="13">
        <v>251444.93</v>
      </c>
      <c r="H38" s="13">
        <v>103696.07</v>
      </c>
    </row>
    <row r="39" spans="1:8" x14ac:dyDescent="0.2">
      <c r="A39" s="46">
        <v>4600</v>
      </c>
      <c r="B39" s="9" t="s">
        <v>96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</row>
    <row r="40" spans="1:8" x14ac:dyDescent="0.2">
      <c r="A40" s="46">
        <v>4700</v>
      </c>
      <c r="B40" s="9" t="s">
        <v>97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</row>
    <row r="41" spans="1:8" x14ac:dyDescent="0.2">
      <c r="A41" s="46">
        <v>4800</v>
      </c>
      <c r="B41" s="9" t="s">
        <v>37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</row>
    <row r="42" spans="1:8" x14ac:dyDescent="0.2">
      <c r="A42" s="46">
        <v>4900</v>
      </c>
      <c r="B42" s="9" t="s">
        <v>98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</row>
    <row r="43" spans="1:8" x14ac:dyDescent="0.2">
      <c r="A43" s="45" t="s">
        <v>65</v>
      </c>
      <c r="B43" s="5"/>
      <c r="C43" s="49">
        <f>SUM(C44:C52)</f>
        <v>25000</v>
      </c>
      <c r="D43" s="49">
        <f>SUM(D44:D52)</f>
        <v>300947</v>
      </c>
      <c r="E43" s="49">
        <f t="shared" si="0"/>
        <v>325947</v>
      </c>
      <c r="F43" s="49">
        <f>SUM(F44:F52)</f>
        <v>276847</v>
      </c>
      <c r="G43" s="49">
        <f>SUM(G44:G52)</f>
        <v>276847</v>
      </c>
      <c r="H43" s="49">
        <f t="shared" si="1"/>
        <v>49100</v>
      </c>
    </row>
    <row r="44" spans="1:8" x14ac:dyDescent="0.2">
      <c r="A44" s="46">
        <v>5100</v>
      </c>
      <c r="B44" s="9" t="s">
        <v>99</v>
      </c>
      <c r="C44" s="13">
        <v>25000</v>
      </c>
      <c r="D44" s="13">
        <v>947</v>
      </c>
      <c r="E44" s="13">
        <v>25947</v>
      </c>
      <c r="F44" s="13">
        <v>19947</v>
      </c>
      <c r="G44" s="13">
        <v>19947</v>
      </c>
      <c r="H44" s="13">
        <v>6000</v>
      </c>
    </row>
    <row r="45" spans="1:8" x14ac:dyDescent="0.2">
      <c r="A45" s="46">
        <v>5200</v>
      </c>
      <c r="B45" s="9" t="s">
        <v>100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</row>
    <row r="46" spans="1:8" x14ac:dyDescent="0.2">
      <c r="A46" s="46">
        <v>5300</v>
      </c>
      <c r="B46" s="9" t="s">
        <v>101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</row>
    <row r="47" spans="1:8" x14ac:dyDescent="0.2">
      <c r="A47" s="46">
        <v>5400</v>
      </c>
      <c r="B47" s="9" t="s">
        <v>102</v>
      </c>
      <c r="C47" s="13">
        <v>0</v>
      </c>
      <c r="D47" s="13">
        <v>300000</v>
      </c>
      <c r="E47" s="13">
        <v>300000</v>
      </c>
      <c r="F47" s="13">
        <v>256900</v>
      </c>
      <c r="G47" s="13">
        <v>256900</v>
      </c>
      <c r="H47" s="13">
        <v>43100</v>
      </c>
    </row>
    <row r="48" spans="1:8" x14ac:dyDescent="0.2">
      <c r="A48" s="46">
        <v>5500</v>
      </c>
      <c r="B48" s="9" t="s">
        <v>103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</row>
    <row r="49" spans="1:8" x14ac:dyDescent="0.2">
      <c r="A49" s="46">
        <v>5600</v>
      </c>
      <c r="B49" s="9" t="s">
        <v>104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</row>
    <row r="50" spans="1:8" x14ac:dyDescent="0.2">
      <c r="A50" s="46">
        <v>5700</v>
      </c>
      <c r="B50" s="9" t="s">
        <v>105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</row>
    <row r="51" spans="1:8" x14ac:dyDescent="0.2">
      <c r="A51" s="46">
        <v>5800</v>
      </c>
      <c r="B51" s="9" t="s">
        <v>106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</row>
    <row r="52" spans="1:8" x14ac:dyDescent="0.2">
      <c r="A52" s="46">
        <v>5900</v>
      </c>
      <c r="B52" s="9" t="s">
        <v>107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</row>
    <row r="53" spans="1:8" x14ac:dyDescent="0.2">
      <c r="A53" s="45" t="s">
        <v>66</v>
      </c>
      <c r="B53" s="5"/>
      <c r="C53" s="49">
        <f>SUM(C54:C56)</f>
        <v>0</v>
      </c>
      <c r="D53" s="49">
        <f>SUM(D54:D56)</f>
        <v>527376.26</v>
      </c>
      <c r="E53" s="49">
        <f t="shared" si="0"/>
        <v>527376.26</v>
      </c>
      <c r="F53" s="49">
        <f>SUM(F54:F56)</f>
        <v>525067.91</v>
      </c>
      <c r="G53" s="49">
        <f>SUM(G54:G56)</f>
        <v>525067.91</v>
      </c>
      <c r="H53" s="49">
        <f t="shared" si="1"/>
        <v>2308.3499999999767</v>
      </c>
    </row>
    <row r="54" spans="1:8" x14ac:dyDescent="0.2">
      <c r="A54" s="46">
        <v>6100</v>
      </c>
      <c r="B54" s="9" t="s">
        <v>108</v>
      </c>
      <c r="C54" s="13">
        <v>0</v>
      </c>
      <c r="D54" s="13">
        <v>0</v>
      </c>
      <c r="E54" s="13">
        <f t="shared" si="0"/>
        <v>0</v>
      </c>
      <c r="F54" s="13">
        <v>0</v>
      </c>
      <c r="G54" s="13">
        <v>0</v>
      </c>
      <c r="H54" s="13">
        <f t="shared" si="1"/>
        <v>0</v>
      </c>
    </row>
    <row r="55" spans="1:8" x14ac:dyDescent="0.2">
      <c r="A55" s="46">
        <v>6200</v>
      </c>
      <c r="B55" s="9" t="s">
        <v>109</v>
      </c>
      <c r="C55" s="13">
        <v>0</v>
      </c>
      <c r="D55" s="13">
        <v>527376.26</v>
      </c>
      <c r="E55" s="13">
        <v>527376.26</v>
      </c>
      <c r="F55" s="13">
        <v>525067.91</v>
      </c>
      <c r="G55" s="13">
        <v>525067.91</v>
      </c>
      <c r="H55" s="13">
        <v>2308.3499999999767</v>
      </c>
    </row>
    <row r="56" spans="1:8" x14ac:dyDescent="0.2">
      <c r="A56" s="46">
        <v>6300</v>
      </c>
      <c r="B56" s="9" t="s">
        <v>110</v>
      </c>
      <c r="C56" s="13">
        <v>0</v>
      </c>
      <c r="D56" s="13">
        <v>0</v>
      </c>
      <c r="E56" s="13">
        <f t="shared" si="0"/>
        <v>0</v>
      </c>
      <c r="F56" s="13">
        <v>0</v>
      </c>
      <c r="G56" s="13">
        <v>0</v>
      </c>
      <c r="H56" s="13">
        <f t="shared" si="1"/>
        <v>0</v>
      </c>
    </row>
    <row r="57" spans="1:8" x14ac:dyDescent="0.2">
      <c r="A57" s="45" t="s">
        <v>67</v>
      </c>
      <c r="B57" s="5"/>
      <c r="C57" s="49">
        <f>SUM(C58:C64)</f>
        <v>414999</v>
      </c>
      <c r="D57" s="49">
        <f>SUM(D58:D64)</f>
        <v>0</v>
      </c>
      <c r="E57" s="49">
        <f t="shared" si="0"/>
        <v>414999</v>
      </c>
      <c r="F57" s="49">
        <f>SUM(F58:F64)</f>
        <v>0</v>
      </c>
      <c r="G57" s="49">
        <f>SUM(G58:G64)</f>
        <v>0</v>
      </c>
      <c r="H57" s="49">
        <f t="shared" si="1"/>
        <v>414999</v>
      </c>
    </row>
    <row r="58" spans="1:8" x14ac:dyDescent="0.2">
      <c r="A58" s="46">
        <v>7100</v>
      </c>
      <c r="B58" s="9" t="s">
        <v>111</v>
      </c>
      <c r="C58" s="13">
        <v>0</v>
      </c>
      <c r="D58" s="13">
        <v>0</v>
      </c>
      <c r="E58" s="13">
        <f t="shared" si="0"/>
        <v>0</v>
      </c>
      <c r="F58" s="13">
        <v>0</v>
      </c>
      <c r="G58" s="13">
        <v>0</v>
      </c>
      <c r="H58" s="13">
        <f t="shared" si="1"/>
        <v>0</v>
      </c>
    </row>
    <row r="59" spans="1:8" x14ac:dyDescent="0.2">
      <c r="A59" s="46">
        <v>7200</v>
      </c>
      <c r="B59" s="9" t="s">
        <v>112</v>
      </c>
      <c r="C59" s="13">
        <v>0</v>
      </c>
      <c r="D59" s="13">
        <v>0</v>
      </c>
      <c r="E59" s="13">
        <f t="shared" si="0"/>
        <v>0</v>
      </c>
      <c r="F59" s="13">
        <v>0</v>
      </c>
      <c r="G59" s="13">
        <v>0</v>
      </c>
      <c r="H59" s="13">
        <f t="shared" si="1"/>
        <v>0</v>
      </c>
    </row>
    <row r="60" spans="1:8" x14ac:dyDescent="0.2">
      <c r="A60" s="46">
        <v>7300</v>
      </c>
      <c r="B60" s="9" t="s">
        <v>113</v>
      </c>
      <c r="C60" s="13">
        <v>0</v>
      </c>
      <c r="D60" s="13">
        <v>0</v>
      </c>
      <c r="E60" s="13">
        <f t="shared" si="0"/>
        <v>0</v>
      </c>
      <c r="F60" s="13">
        <v>0</v>
      </c>
      <c r="G60" s="13">
        <v>0</v>
      </c>
      <c r="H60" s="13">
        <f t="shared" si="1"/>
        <v>0</v>
      </c>
    </row>
    <row r="61" spans="1:8" x14ac:dyDescent="0.2">
      <c r="A61" s="46">
        <v>7400</v>
      </c>
      <c r="B61" s="9" t="s">
        <v>114</v>
      </c>
      <c r="C61" s="13">
        <v>0</v>
      </c>
      <c r="D61" s="13">
        <v>0</v>
      </c>
      <c r="E61" s="13">
        <f t="shared" si="0"/>
        <v>0</v>
      </c>
      <c r="F61" s="13">
        <v>0</v>
      </c>
      <c r="G61" s="13">
        <v>0</v>
      </c>
      <c r="H61" s="13">
        <f t="shared" si="1"/>
        <v>0</v>
      </c>
    </row>
    <row r="62" spans="1:8" x14ac:dyDescent="0.2">
      <c r="A62" s="46">
        <v>7500</v>
      </c>
      <c r="B62" s="9" t="s">
        <v>115</v>
      </c>
      <c r="C62" s="13">
        <v>0</v>
      </c>
      <c r="D62" s="13">
        <v>0</v>
      </c>
      <c r="E62" s="13">
        <f t="shared" si="0"/>
        <v>0</v>
      </c>
      <c r="F62" s="13">
        <v>0</v>
      </c>
      <c r="G62" s="13">
        <v>0</v>
      </c>
      <c r="H62" s="13">
        <f t="shared" si="1"/>
        <v>0</v>
      </c>
    </row>
    <row r="63" spans="1:8" x14ac:dyDescent="0.2">
      <c r="A63" s="46">
        <v>7600</v>
      </c>
      <c r="B63" s="9" t="s">
        <v>116</v>
      </c>
      <c r="C63" s="13">
        <v>0</v>
      </c>
      <c r="D63" s="13">
        <v>0</v>
      </c>
      <c r="E63" s="13">
        <f t="shared" si="0"/>
        <v>0</v>
      </c>
      <c r="F63" s="13">
        <v>0</v>
      </c>
      <c r="G63" s="13">
        <v>0</v>
      </c>
      <c r="H63" s="13">
        <f t="shared" si="1"/>
        <v>0</v>
      </c>
    </row>
    <row r="64" spans="1:8" x14ac:dyDescent="0.2">
      <c r="A64" s="46">
        <v>7900</v>
      </c>
      <c r="B64" s="9" t="s">
        <v>117</v>
      </c>
      <c r="C64" s="13">
        <v>414999</v>
      </c>
      <c r="D64" s="13">
        <v>0</v>
      </c>
      <c r="E64" s="13">
        <v>414999</v>
      </c>
      <c r="F64" s="13">
        <v>0</v>
      </c>
      <c r="G64" s="13">
        <v>0</v>
      </c>
      <c r="H64" s="13">
        <v>414999</v>
      </c>
    </row>
    <row r="65" spans="1:8" x14ac:dyDescent="0.2">
      <c r="A65" s="45" t="s">
        <v>68</v>
      </c>
      <c r="B65" s="5"/>
      <c r="C65" s="13">
        <f>SUM(C66:C68)</f>
        <v>0</v>
      </c>
      <c r="D65" s="13">
        <f>SUM(D66:D68)</f>
        <v>0</v>
      </c>
      <c r="E65" s="13">
        <f t="shared" si="0"/>
        <v>0</v>
      </c>
      <c r="F65" s="13">
        <f>SUM(F66:F68)</f>
        <v>0</v>
      </c>
      <c r="G65" s="13">
        <f>SUM(G66:G68)</f>
        <v>0</v>
      </c>
      <c r="H65" s="13">
        <f t="shared" si="1"/>
        <v>0</v>
      </c>
    </row>
    <row r="66" spans="1:8" x14ac:dyDescent="0.2">
      <c r="A66" s="46">
        <v>8100</v>
      </c>
      <c r="B66" s="9" t="s">
        <v>38</v>
      </c>
      <c r="C66" s="13">
        <v>0</v>
      </c>
      <c r="D66" s="13">
        <v>0</v>
      </c>
      <c r="E66" s="13">
        <f t="shared" si="0"/>
        <v>0</v>
      </c>
      <c r="F66" s="13">
        <v>0</v>
      </c>
      <c r="G66" s="13">
        <v>0</v>
      </c>
      <c r="H66" s="13">
        <f t="shared" si="1"/>
        <v>0</v>
      </c>
    </row>
    <row r="67" spans="1:8" x14ac:dyDescent="0.2">
      <c r="A67" s="46">
        <v>8300</v>
      </c>
      <c r="B67" s="9" t="s">
        <v>39</v>
      </c>
      <c r="C67" s="13">
        <v>0</v>
      </c>
      <c r="D67" s="13">
        <v>0</v>
      </c>
      <c r="E67" s="13">
        <f t="shared" si="0"/>
        <v>0</v>
      </c>
      <c r="F67" s="13">
        <v>0</v>
      </c>
      <c r="G67" s="13">
        <v>0</v>
      </c>
      <c r="H67" s="13">
        <f t="shared" si="1"/>
        <v>0</v>
      </c>
    </row>
    <row r="68" spans="1:8" x14ac:dyDescent="0.2">
      <c r="A68" s="46">
        <v>8500</v>
      </c>
      <c r="B68" s="9" t="s">
        <v>40</v>
      </c>
      <c r="C68" s="13">
        <v>0</v>
      </c>
      <c r="D68" s="13">
        <v>0</v>
      </c>
      <c r="E68" s="13">
        <f t="shared" si="0"/>
        <v>0</v>
      </c>
      <c r="F68" s="13">
        <v>0</v>
      </c>
      <c r="G68" s="13">
        <v>0</v>
      </c>
      <c r="H68" s="13">
        <f t="shared" si="1"/>
        <v>0</v>
      </c>
    </row>
    <row r="69" spans="1:8" x14ac:dyDescent="0.2">
      <c r="A69" s="45" t="s">
        <v>69</v>
      </c>
      <c r="B69" s="5"/>
      <c r="C69" s="13">
        <f>SUM(C70:C76)</f>
        <v>0</v>
      </c>
      <c r="D69" s="13">
        <f>SUM(D70:D76)</f>
        <v>0</v>
      </c>
      <c r="E69" s="13">
        <f t="shared" si="0"/>
        <v>0</v>
      </c>
      <c r="F69" s="13">
        <f>SUM(F70:F76)</f>
        <v>0</v>
      </c>
      <c r="G69" s="13">
        <f>SUM(G70:G76)</f>
        <v>0</v>
      </c>
      <c r="H69" s="13">
        <f t="shared" si="1"/>
        <v>0</v>
      </c>
    </row>
    <row r="70" spans="1:8" x14ac:dyDescent="0.2">
      <c r="A70" s="46">
        <v>9100</v>
      </c>
      <c r="B70" s="9" t="s">
        <v>118</v>
      </c>
      <c r="C70" s="13">
        <v>0</v>
      </c>
      <c r="D70" s="13">
        <v>0</v>
      </c>
      <c r="E70" s="13">
        <f t="shared" ref="E70:E76" si="2">C70+D70</f>
        <v>0</v>
      </c>
      <c r="F70" s="13">
        <v>0</v>
      </c>
      <c r="G70" s="13">
        <v>0</v>
      </c>
      <c r="H70" s="13">
        <f t="shared" ref="H70:H76" si="3">E70-F70</f>
        <v>0</v>
      </c>
    </row>
    <row r="71" spans="1:8" x14ac:dyDescent="0.2">
      <c r="A71" s="46">
        <v>9200</v>
      </c>
      <c r="B71" s="9" t="s">
        <v>119</v>
      </c>
      <c r="C71" s="13">
        <v>0</v>
      </c>
      <c r="D71" s="13">
        <v>0</v>
      </c>
      <c r="E71" s="13">
        <f t="shared" si="2"/>
        <v>0</v>
      </c>
      <c r="F71" s="13">
        <v>0</v>
      </c>
      <c r="G71" s="13">
        <v>0</v>
      </c>
      <c r="H71" s="13">
        <f t="shared" si="3"/>
        <v>0</v>
      </c>
    </row>
    <row r="72" spans="1:8" x14ac:dyDescent="0.2">
      <c r="A72" s="46">
        <v>9300</v>
      </c>
      <c r="B72" s="9" t="s">
        <v>120</v>
      </c>
      <c r="C72" s="13">
        <v>0</v>
      </c>
      <c r="D72" s="13">
        <v>0</v>
      </c>
      <c r="E72" s="13">
        <f t="shared" si="2"/>
        <v>0</v>
      </c>
      <c r="F72" s="13">
        <v>0</v>
      </c>
      <c r="G72" s="13">
        <v>0</v>
      </c>
      <c r="H72" s="13">
        <f t="shared" si="3"/>
        <v>0</v>
      </c>
    </row>
    <row r="73" spans="1:8" x14ac:dyDescent="0.2">
      <c r="A73" s="46">
        <v>9400</v>
      </c>
      <c r="B73" s="9" t="s">
        <v>121</v>
      </c>
      <c r="C73" s="13">
        <v>0</v>
      </c>
      <c r="D73" s="13">
        <v>0</v>
      </c>
      <c r="E73" s="13">
        <f t="shared" si="2"/>
        <v>0</v>
      </c>
      <c r="F73" s="13">
        <v>0</v>
      </c>
      <c r="G73" s="13">
        <v>0</v>
      </c>
      <c r="H73" s="13">
        <f t="shared" si="3"/>
        <v>0</v>
      </c>
    </row>
    <row r="74" spans="1:8" x14ac:dyDescent="0.2">
      <c r="A74" s="46">
        <v>9500</v>
      </c>
      <c r="B74" s="9" t="s">
        <v>122</v>
      </c>
      <c r="C74" s="13">
        <v>0</v>
      </c>
      <c r="D74" s="13">
        <v>0</v>
      </c>
      <c r="E74" s="13">
        <f t="shared" si="2"/>
        <v>0</v>
      </c>
      <c r="F74" s="13">
        <v>0</v>
      </c>
      <c r="G74" s="13">
        <v>0</v>
      </c>
      <c r="H74" s="13">
        <f t="shared" si="3"/>
        <v>0</v>
      </c>
    </row>
    <row r="75" spans="1:8" x14ac:dyDescent="0.2">
      <c r="A75" s="46">
        <v>9600</v>
      </c>
      <c r="B75" s="9" t="s">
        <v>123</v>
      </c>
      <c r="C75" s="13">
        <v>0</v>
      </c>
      <c r="D75" s="13">
        <v>0</v>
      </c>
      <c r="E75" s="13">
        <f t="shared" si="2"/>
        <v>0</v>
      </c>
      <c r="F75" s="13">
        <v>0</v>
      </c>
      <c r="G75" s="13">
        <v>0</v>
      </c>
      <c r="H75" s="13">
        <f t="shared" si="3"/>
        <v>0</v>
      </c>
    </row>
    <row r="76" spans="1:8" x14ac:dyDescent="0.2">
      <c r="A76" s="46">
        <v>9900</v>
      </c>
      <c r="B76" s="10" t="s">
        <v>124</v>
      </c>
      <c r="C76" s="14">
        <v>0</v>
      </c>
      <c r="D76" s="14">
        <v>0</v>
      </c>
      <c r="E76" s="14">
        <f t="shared" si="2"/>
        <v>0</v>
      </c>
      <c r="F76" s="14">
        <v>0</v>
      </c>
      <c r="G76" s="14">
        <v>0</v>
      </c>
      <c r="H76" s="14">
        <f t="shared" si="3"/>
        <v>0</v>
      </c>
    </row>
    <row r="77" spans="1:8" x14ac:dyDescent="0.2">
      <c r="A77" s="6"/>
      <c r="B77" s="11" t="s">
        <v>53</v>
      </c>
      <c r="C77" s="15">
        <f t="shared" ref="C77:H77" si="4">SUM(C5+C13+C23+C33+C43+C53+C57+C65+C69)</f>
        <v>25830000</v>
      </c>
      <c r="D77" s="15">
        <f t="shared" si="4"/>
        <v>2346808.9500000002</v>
      </c>
      <c r="E77" s="15">
        <f t="shared" si="4"/>
        <v>28176808.950000003</v>
      </c>
      <c r="F77" s="15">
        <f t="shared" si="4"/>
        <v>18906214.289999999</v>
      </c>
      <c r="G77" s="15">
        <f t="shared" si="4"/>
        <v>18903014.289999999</v>
      </c>
      <c r="H77" s="15">
        <f t="shared" si="4"/>
        <v>9270594.6599999983</v>
      </c>
    </row>
    <row r="79" spans="1:8" ht="12.75" x14ac:dyDescent="0.2">
      <c r="A79" s="47" t="s">
        <v>136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51181102362204722" right="0.51181102362204722" top="0.74803149606299213" bottom="0.74803149606299213" header="0.31496062992125984" footer="0.31496062992125984"/>
  <pageSetup scale="89" fitToHeight="0" orientation="landscape" r:id="rId1"/>
  <headerFooter>
    <oddFooter>&amp;RPágina &amp;P de 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8"/>
  <sheetViews>
    <sheetView showGridLines="0" zoomScaleNormal="100" workbookViewId="0">
      <selection activeCell="A36" sqref="A1:H3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60" customHeight="1" x14ac:dyDescent="0.2">
      <c r="A1" s="51" t="s">
        <v>138</v>
      </c>
      <c r="B1" s="52"/>
      <c r="C1" s="52"/>
      <c r="D1" s="52"/>
      <c r="E1" s="52"/>
      <c r="F1" s="52"/>
      <c r="G1" s="52"/>
      <c r="H1" s="53"/>
    </row>
    <row r="2" spans="1:8" x14ac:dyDescent="0.2">
      <c r="A2" s="56" t="s">
        <v>54</v>
      </c>
      <c r="B2" s="57"/>
      <c r="C2" s="51" t="s">
        <v>60</v>
      </c>
      <c r="D2" s="52"/>
      <c r="E2" s="52"/>
      <c r="F2" s="52"/>
      <c r="G2" s="53"/>
      <c r="H2" s="54" t="s">
        <v>59</v>
      </c>
    </row>
    <row r="3" spans="1:8" ht="24.95" customHeight="1" x14ac:dyDescent="0.2">
      <c r="A3" s="58"/>
      <c r="B3" s="59"/>
      <c r="C3" s="7" t="s">
        <v>55</v>
      </c>
      <c r="D3" s="7" t="s">
        <v>125</v>
      </c>
      <c r="E3" s="7" t="s">
        <v>56</v>
      </c>
      <c r="F3" s="7" t="s">
        <v>57</v>
      </c>
      <c r="G3" s="7" t="s">
        <v>58</v>
      </c>
      <c r="H3" s="55"/>
    </row>
    <row r="4" spans="1:8" x14ac:dyDescent="0.2">
      <c r="A4" s="60"/>
      <c r="B4" s="61"/>
      <c r="C4" s="8">
        <v>1</v>
      </c>
      <c r="D4" s="8">
        <v>2</v>
      </c>
      <c r="E4" s="8" t="s">
        <v>126</v>
      </c>
      <c r="F4" s="8">
        <v>4</v>
      </c>
      <c r="G4" s="8">
        <v>5</v>
      </c>
      <c r="H4" s="8" t="s">
        <v>127</v>
      </c>
    </row>
    <row r="5" spans="1:8" x14ac:dyDescent="0.2">
      <c r="A5" s="3"/>
      <c r="B5" s="16"/>
      <c r="C5" s="19"/>
      <c r="D5" s="19"/>
      <c r="E5" s="19"/>
      <c r="F5" s="19"/>
      <c r="G5" s="19"/>
      <c r="H5" s="19"/>
    </row>
    <row r="6" spans="1:8" x14ac:dyDescent="0.2">
      <c r="A6" s="3"/>
      <c r="B6" s="16" t="s">
        <v>0</v>
      </c>
      <c r="C6" s="13">
        <v>25449859</v>
      </c>
      <c r="D6" s="13">
        <v>1518485.69</v>
      </c>
      <c r="E6" s="13">
        <v>26968344.690000001</v>
      </c>
      <c r="F6" s="13">
        <v>17852854.449999999</v>
      </c>
      <c r="G6" s="13">
        <v>17849654.449999999</v>
      </c>
      <c r="H6" s="13">
        <v>9115490.2400000021</v>
      </c>
    </row>
    <row r="7" spans="1:8" x14ac:dyDescent="0.2">
      <c r="A7" s="3"/>
      <c r="B7" s="16"/>
      <c r="C7" s="13"/>
      <c r="D7" s="13"/>
      <c r="E7" s="13"/>
      <c r="F7" s="13"/>
      <c r="G7" s="13"/>
      <c r="H7" s="13"/>
    </row>
    <row r="8" spans="1:8" x14ac:dyDescent="0.2">
      <c r="A8" s="3"/>
      <c r="B8" s="16" t="s">
        <v>1</v>
      </c>
      <c r="C8" s="13">
        <v>25000</v>
      </c>
      <c r="D8" s="13">
        <v>828323.26</v>
      </c>
      <c r="E8" s="13">
        <f>C8+D8</f>
        <v>853323.26</v>
      </c>
      <c r="F8" s="13">
        <v>801914.91</v>
      </c>
      <c r="G8" s="13">
        <v>801914.91</v>
      </c>
      <c r="H8" s="13">
        <f>E8-F8</f>
        <v>51408.349999999977</v>
      </c>
    </row>
    <row r="9" spans="1:8" x14ac:dyDescent="0.2">
      <c r="A9" s="3"/>
      <c r="B9" s="16"/>
      <c r="C9" s="13"/>
      <c r="D9" s="13"/>
      <c r="E9" s="13"/>
      <c r="F9" s="13"/>
      <c r="G9" s="13"/>
      <c r="H9" s="13"/>
    </row>
    <row r="10" spans="1:8" x14ac:dyDescent="0.2">
      <c r="A10" s="3"/>
      <c r="B10" s="16" t="s">
        <v>2</v>
      </c>
      <c r="C10" s="13">
        <v>0</v>
      </c>
      <c r="D10" s="13">
        <v>0</v>
      </c>
      <c r="E10" s="13">
        <f>C10+D10</f>
        <v>0</v>
      </c>
      <c r="F10" s="13">
        <v>0</v>
      </c>
      <c r="G10" s="13">
        <v>0</v>
      </c>
      <c r="H10" s="13">
        <f>E10-F10</f>
        <v>0</v>
      </c>
    </row>
    <row r="11" spans="1:8" x14ac:dyDescent="0.2">
      <c r="A11" s="3"/>
      <c r="B11" s="16"/>
      <c r="C11" s="13"/>
      <c r="D11" s="13"/>
      <c r="E11" s="13"/>
      <c r="F11" s="13"/>
      <c r="G11" s="13"/>
      <c r="H11" s="13"/>
    </row>
    <row r="12" spans="1:8" x14ac:dyDescent="0.2">
      <c r="A12" s="3"/>
      <c r="B12" s="16" t="s">
        <v>41</v>
      </c>
      <c r="C12" s="13">
        <v>355141</v>
      </c>
      <c r="D12" s="13">
        <v>0</v>
      </c>
      <c r="E12" s="13">
        <v>355141</v>
      </c>
      <c r="F12" s="13">
        <v>251444.93</v>
      </c>
      <c r="G12" s="13">
        <v>251444.93</v>
      </c>
      <c r="H12" s="13">
        <v>103696.07</v>
      </c>
    </row>
    <row r="13" spans="1:8" x14ac:dyDescent="0.2">
      <c r="A13" s="3"/>
      <c r="B13" s="16"/>
      <c r="C13" s="13"/>
      <c r="D13" s="13"/>
      <c r="E13" s="13"/>
      <c r="F13" s="13"/>
      <c r="G13" s="13"/>
      <c r="H13" s="13"/>
    </row>
    <row r="14" spans="1:8" x14ac:dyDescent="0.2">
      <c r="A14" s="3"/>
      <c r="B14" s="16" t="s">
        <v>38</v>
      </c>
      <c r="C14" s="13">
        <v>0</v>
      </c>
      <c r="D14" s="13">
        <v>0</v>
      </c>
      <c r="E14" s="13">
        <f>C14+D14</f>
        <v>0</v>
      </c>
      <c r="F14" s="13">
        <v>0</v>
      </c>
      <c r="G14" s="13">
        <v>0</v>
      </c>
      <c r="H14" s="13">
        <f>E14-F14</f>
        <v>0</v>
      </c>
    </row>
    <row r="15" spans="1:8" x14ac:dyDescent="0.2">
      <c r="A15" s="4"/>
      <c r="B15" s="17"/>
      <c r="C15" s="14"/>
      <c r="D15" s="14"/>
      <c r="E15" s="14"/>
      <c r="F15" s="14"/>
      <c r="G15" s="14"/>
      <c r="H15" s="14"/>
    </row>
    <row r="16" spans="1:8" x14ac:dyDescent="0.2">
      <c r="A16" s="18"/>
      <c r="B16" s="11" t="s">
        <v>53</v>
      </c>
      <c r="C16" s="15">
        <f>SUM(C6+C8+C10+C12+C14)</f>
        <v>25830000</v>
      </c>
      <c r="D16" s="15">
        <f>SUM(D6+D8+D10+D12+D14)</f>
        <v>2346808.9500000002</v>
      </c>
      <c r="E16" s="15">
        <f>SUM(E6+E8+E10+E12+E14)</f>
        <v>28176808.950000003</v>
      </c>
      <c r="F16" s="15">
        <f t="shared" ref="F16:H16" si="0">SUM(F6+F8+F10+F12+F14)</f>
        <v>18906214.289999999</v>
      </c>
      <c r="G16" s="15">
        <f t="shared" si="0"/>
        <v>18903014.289999999</v>
      </c>
      <c r="H16" s="15">
        <f t="shared" si="0"/>
        <v>9270594.660000002</v>
      </c>
    </row>
    <row r="18" spans="1:1" ht="12.75" x14ac:dyDescent="0.2">
      <c r="A18" s="47" t="s">
        <v>136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51181102362204722" right="0.70866141732283472" top="0.94488188976377963" bottom="0.74803149606299213" header="0.31496062992125984" footer="0.31496062992125984"/>
  <pageSetup scale="9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9"/>
  <sheetViews>
    <sheetView showGridLines="0" workbookViewId="0">
      <selection activeCell="A87" sqref="A1:H87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55.5" customHeight="1" x14ac:dyDescent="0.2">
      <c r="A1" s="51" t="s">
        <v>139</v>
      </c>
      <c r="B1" s="52"/>
      <c r="C1" s="52"/>
      <c r="D1" s="52"/>
      <c r="E1" s="52"/>
      <c r="F1" s="52"/>
      <c r="G1" s="52"/>
      <c r="H1" s="53"/>
    </row>
    <row r="2" spans="1:8" ht="5.25" customHeight="1" x14ac:dyDescent="0.2">
      <c r="B2" s="25"/>
      <c r="C2" s="25"/>
      <c r="D2" s="25"/>
      <c r="E2" s="25"/>
      <c r="F2" s="25"/>
      <c r="G2" s="25"/>
      <c r="H2" s="25"/>
    </row>
    <row r="3" spans="1:8" x14ac:dyDescent="0.2">
      <c r="A3" s="56" t="s">
        <v>54</v>
      </c>
      <c r="B3" s="57"/>
      <c r="C3" s="51" t="s">
        <v>60</v>
      </c>
      <c r="D3" s="52"/>
      <c r="E3" s="52"/>
      <c r="F3" s="52"/>
      <c r="G3" s="53"/>
      <c r="H3" s="54" t="s">
        <v>59</v>
      </c>
    </row>
    <row r="4" spans="1:8" ht="24.95" customHeight="1" x14ac:dyDescent="0.2">
      <c r="A4" s="58"/>
      <c r="B4" s="59"/>
      <c r="C4" s="7" t="s">
        <v>55</v>
      </c>
      <c r="D4" s="7" t="s">
        <v>125</v>
      </c>
      <c r="E4" s="7" t="s">
        <v>56</v>
      </c>
      <c r="F4" s="7" t="s">
        <v>57</v>
      </c>
      <c r="G4" s="7" t="s">
        <v>58</v>
      </c>
      <c r="H4" s="55"/>
    </row>
    <row r="5" spans="1:8" x14ac:dyDescent="0.2">
      <c r="A5" s="60"/>
      <c r="B5" s="61"/>
      <c r="C5" s="8">
        <v>1</v>
      </c>
      <c r="D5" s="8">
        <v>2</v>
      </c>
      <c r="E5" s="8" t="s">
        <v>126</v>
      </c>
      <c r="F5" s="8">
        <v>4</v>
      </c>
      <c r="G5" s="8">
        <v>5</v>
      </c>
      <c r="H5" s="8" t="s">
        <v>127</v>
      </c>
    </row>
    <row r="6" spans="1:8" x14ac:dyDescent="0.2">
      <c r="A6" s="26"/>
      <c r="B6" s="22"/>
      <c r="C6" s="34"/>
      <c r="D6" s="34"/>
      <c r="E6" s="34"/>
      <c r="F6" s="34"/>
      <c r="G6" s="34"/>
      <c r="H6" s="34"/>
    </row>
    <row r="7" spans="1:8" x14ac:dyDescent="0.2">
      <c r="A7" s="2" t="s">
        <v>128</v>
      </c>
      <c r="B7" s="20"/>
      <c r="C7" s="13">
        <v>5466312</v>
      </c>
      <c r="D7" s="13">
        <v>-13725.53</v>
      </c>
      <c r="E7" s="13">
        <v>5452586.4699999997</v>
      </c>
      <c r="F7" s="13">
        <v>3221104.12</v>
      </c>
      <c r="G7" s="13">
        <v>3221104.12</v>
      </c>
      <c r="H7" s="13">
        <v>2231482.3499999996</v>
      </c>
    </row>
    <row r="8" spans="1:8" x14ac:dyDescent="0.2">
      <c r="A8" s="2" t="s">
        <v>129</v>
      </c>
      <c r="B8" s="20"/>
      <c r="C8" s="13">
        <v>7949194</v>
      </c>
      <c r="D8" s="13">
        <v>558224.42000000004</v>
      </c>
      <c r="E8" s="13">
        <v>8507418.4199999999</v>
      </c>
      <c r="F8" s="13">
        <v>5744907.96</v>
      </c>
      <c r="G8" s="13">
        <v>5744907.96</v>
      </c>
      <c r="H8" s="13">
        <v>2762510.46</v>
      </c>
    </row>
    <row r="9" spans="1:8" x14ac:dyDescent="0.2">
      <c r="A9" s="2" t="s">
        <v>130</v>
      </c>
      <c r="B9" s="20"/>
      <c r="C9" s="13">
        <v>2682015</v>
      </c>
      <c r="D9" s="13">
        <v>294890.82</v>
      </c>
      <c r="E9" s="13">
        <v>2976905.82</v>
      </c>
      <c r="F9" s="13">
        <v>1997801.58</v>
      </c>
      <c r="G9" s="13">
        <v>1997801.58</v>
      </c>
      <c r="H9" s="13">
        <v>979104.23999999976</v>
      </c>
    </row>
    <row r="10" spans="1:8" x14ac:dyDescent="0.2">
      <c r="A10" s="2" t="s">
        <v>131</v>
      </c>
      <c r="B10" s="20"/>
      <c r="C10" s="13">
        <v>2484189</v>
      </c>
      <c r="D10" s="13">
        <v>-143470.01</v>
      </c>
      <c r="E10" s="13">
        <v>2340718.9900000002</v>
      </c>
      <c r="F10" s="13">
        <v>1659699.48</v>
      </c>
      <c r="G10" s="13">
        <v>1659699.48</v>
      </c>
      <c r="H10" s="13">
        <v>681019.51000000024</v>
      </c>
    </row>
    <row r="11" spans="1:8" x14ac:dyDescent="0.2">
      <c r="A11" s="2" t="s">
        <v>132</v>
      </c>
      <c r="B11" s="20"/>
      <c r="C11" s="13">
        <v>1273134</v>
      </c>
      <c r="D11" s="13">
        <v>231872.51</v>
      </c>
      <c r="E11" s="13">
        <v>1505006.51</v>
      </c>
      <c r="F11" s="13">
        <v>1045135.13</v>
      </c>
      <c r="G11" s="13">
        <v>1045135.13</v>
      </c>
      <c r="H11" s="13">
        <v>459871.38</v>
      </c>
    </row>
    <row r="12" spans="1:8" x14ac:dyDescent="0.2">
      <c r="A12" s="2" t="s">
        <v>133</v>
      </c>
      <c r="B12" s="20"/>
      <c r="C12" s="13">
        <v>909798</v>
      </c>
      <c r="D12" s="13">
        <v>757877.46</v>
      </c>
      <c r="E12" s="13">
        <v>1667675.46</v>
      </c>
      <c r="F12" s="13">
        <v>1212362.05</v>
      </c>
      <c r="G12" s="13">
        <v>1212362.05</v>
      </c>
      <c r="H12" s="13">
        <v>455313.40999999992</v>
      </c>
    </row>
    <row r="13" spans="1:8" x14ac:dyDescent="0.2">
      <c r="A13" s="2" t="s">
        <v>134</v>
      </c>
      <c r="B13" s="20"/>
      <c r="C13" s="13">
        <v>1497182</v>
      </c>
      <c r="D13" s="13">
        <v>147932.07999999999</v>
      </c>
      <c r="E13" s="13">
        <v>1645114.08</v>
      </c>
      <c r="F13" s="13">
        <v>1194113.54</v>
      </c>
      <c r="G13" s="13">
        <v>1194113.54</v>
      </c>
      <c r="H13" s="13">
        <v>451000.54000000004</v>
      </c>
    </row>
    <row r="14" spans="1:8" x14ac:dyDescent="0.2">
      <c r="A14" s="2" t="s">
        <v>135</v>
      </c>
      <c r="B14" s="20"/>
      <c r="C14" s="13">
        <v>3568176</v>
      </c>
      <c r="D14" s="13">
        <v>513207.2</v>
      </c>
      <c r="E14" s="13">
        <v>4081383.2</v>
      </c>
      <c r="F14" s="13">
        <v>2831090.43</v>
      </c>
      <c r="G14" s="13">
        <v>2827890.43</v>
      </c>
      <c r="H14" s="13">
        <v>1250292.77</v>
      </c>
    </row>
    <row r="15" spans="1:8" x14ac:dyDescent="0.2">
      <c r="A15" s="2"/>
      <c r="B15" s="20"/>
      <c r="C15" s="13"/>
      <c r="D15" s="13"/>
      <c r="E15" s="13"/>
      <c r="F15" s="13"/>
      <c r="G15" s="13"/>
      <c r="H15" s="13"/>
    </row>
    <row r="16" spans="1:8" x14ac:dyDescent="0.2">
      <c r="A16" s="2"/>
      <c r="B16" s="23"/>
      <c r="C16" s="14"/>
      <c r="D16" s="14"/>
      <c r="E16" s="14"/>
      <c r="F16" s="14"/>
      <c r="G16" s="14"/>
      <c r="H16" s="14"/>
    </row>
    <row r="17" spans="1:8" x14ac:dyDescent="0.2">
      <c r="A17" s="24"/>
      <c r="B17" s="44" t="s">
        <v>53</v>
      </c>
      <c r="C17" s="21">
        <f t="shared" ref="C17:H17" si="0">SUM(C7:C16)</f>
        <v>25830000</v>
      </c>
      <c r="D17" s="21">
        <f t="shared" si="0"/>
        <v>2346808.9500000002</v>
      </c>
      <c r="E17" s="21">
        <f t="shared" si="0"/>
        <v>28176808.950000007</v>
      </c>
      <c r="F17" s="21">
        <f t="shared" si="0"/>
        <v>18906214.290000003</v>
      </c>
      <c r="G17" s="21">
        <f t="shared" si="0"/>
        <v>18903014.290000003</v>
      </c>
      <c r="H17" s="21">
        <f t="shared" si="0"/>
        <v>9270594.6599999983</v>
      </c>
    </row>
    <row r="20" spans="1:8" ht="27.75" customHeight="1" x14ac:dyDescent="0.2"/>
    <row r="21" spans="1:8" ht="57.75" customHeight="1" x14ac:dyDescent="0.2">
      <c r="A21" s="51" t="s">
        <v>140</v>
      </c>
      <c r="B21" s="52"/>
      <c r="C21" s="52"/>
      <c r="D21" s="52"/>
      <c r="E21" s="52"/>
      <c r="F21" s="52"/>
      <c r="G21" s="52"/>
      <c r="H21" s="53"/>
    </row>
    <row r="22" spans="1:8" ht="4.5" customHeight="1" x14ac:dyDescent="0.2"/>
    <row r="23" spans="1:8" x14ac:dyDescent="0.2">
      <c r="A23" s="56" t="s">
        <v>54</v>
      </c>
      <c r="B23" s="57"/>
      <c r="C23" s="51" t="s">
        <v>60</v>
      </c>
      <c r="D23" s="52"/>
      <c r="E23" s="52"/>
      <c r="F23" s="52"/>
      <c r="G23" s="53"/>
      <c r="H23" s="54" t="s">
        <v>59</v>
      </c>
    </row>
    <row r="24" spans="1:8" ht="22.5" x14ac:dyDescent="0.2">
      <c r="A24" s="58"/>
      <c r="B24" s="59"/>
      <c r="C24" s="7" t="s">
        <v>55</v>
      </c>
      <c r="D24" s="7" t="s">
        <v>125</v>
      </c>
      <c r="E24" s="7" t="s">
        <v>56</v>
      </c>
      <c r="F24" s="7" t="s">
        <v>57</v>
      </c>
      <c r="G24" s="7" t="s">
        <v>58</v>
      </c>
      <c r="H24" s="55"/>
    </row>
    <row r="25" spans="1:8" x14ac:dyDescent="0.2">
      <c r="A25" s="60"/>
      <c r="B25" s="61"/>
      <c r="C25" s="8">
        <v>1</v>
      </c>
      <c r="D25" s="8">
        <v>2</v>
      </c>
      <c r="E25" s="8" t="s">
        <v>126</v>
      </c>
      <c r="F25" s="8">
        <v>4</v>
      </c>
      <c r="G25" s="8">
        <v>5</v>
      </c>
      <c r="H25" s="8" t="s">
        <v>127</v>
      </c>
    </row>
    <row r="26" spans="1:8" x14ac:dyDescent="0.2">
      <c r="A26" s="26"/>
      <c r="B26" s="27"/>
      <c r="C26" s="31"/>
      <c r="D26" s="31"/>
      <c r="E26" s="31"/>
      <c r="F26" s="31"/>
      <c r="G26" s="31"/>
      <c r="H26" s="31"/>
    </row>
    <row r="27" spans="1:8" x14ac:dyDescent="0.2">
      <c r="A27" s="2" t="s">
        <v>8</v>
      </c>
      <c r="C27" s="32">
        <v>0</v>
      </c>
      <c r="D27" s="32">
        <v>0</v>
      </c>
      <c r="E27" s="32">
        <f>C27+D27</f>
        <v>0</v>
      </c>
      <c r="F27" s="32">
        <v>0</v>
      </c>
      <c r="G27" s="32">
        <v>0</v>
      </c>
      <c r="H27" s="32">
        <f>E27-F27</f>
        <v>0</v>
      </c>
    </row>
    <row r="28" spans="1:8" x14ac:dyDescent="0.2">
      <c r="A28" s="2" t="s">
        <v>9</v>
      </c>
      <c r="C28" s="32">
        <v>0</v>
      </c>
      <c r="D28" s="32">
        <v>0</v>
      </c>
      <c r="E28" s="32">
        <f t="shared" ref="E28:E30" si="1">C28+D28</f>
        <v>0</v>
      </c>
      <c r="F28" s="32">
        <v>0</v>
      </c>
      <c r="G28" s="32">
        <v>0</v>
      </c>
      <c r="H28" s="32">
        <f t="shared" ref="H28:H30" si="2">E28-F28</f>
        <v>0</v>
      </c>
    </row>
    <row r="29" spans="1:8" x14ac:dyDescent="0.2">
      <c r="A29" s="2" t="s">
        <v>10</v>
      </c>
      <c r="C29" s="32">
        <v>0</v>
      </c>
      <c r="D29" s="32">
        <v>0</v>
      </c>
      <c r="E29" s="32">
        <f t="shared" si="1"/>
        <v>0</v>
      </c>
      <c r="F29" s="32">
        <v>0</v>
      </c>
      <c r="G29" s="32">
        <v>0</v>
      </c>
      <c r="H29" s="32">
        <f t="shared" si="2"/>
        <v>0</v>
      </c>
    </row>
    <row r="30" spans="1:8" x14ac:dyDescent="0.2">
      <c r="A30" s="2" t="s">
        <v>11</v>
      </c>
      <c r="C30" s="32">
        <v>0</v>
      </c>
      <c r="D30" s="32">
        <v>0</v>
      </c>
      <c r="E30" s="32">
        <f t="shared" si="1"/>
        <v>0</v>
      </c>
      <c r="F30" s="32">
        <v>0</v>
      </c>
      <c r="G30" s="32">
        <v>0</v>
      </c>
      <c r="H30" s="32">
        <f t="shared" si="2"/>
        <v>0</v>
      </c>
    </row>
    <row r="31" spans="1:8" x14ac:dyDescent="0.2">
      <c r="A31" s="2"/>
      <c r="C31" s="33"/>
      <c r="D31" s="33"/>
      <c r="E31" s="33"/>
      <c r="F31" s="33"/>
      <c r="G31" s="33"/>
      <c r="H31" s="33"/>
    </row>
    <row r="32" spans="1:8" x14ac:dyDescent="0.2">
      <c r="A32" s="24"/>
      <c r="B32" s="44" t="s">
        <v>53</v>
      </c>
      <c r="C32" s="21">
        <f>SUM(C27:C31)</f>
        <v>0</v>
      </c>
      <c r="D32" s="21">
        <f>SUM(D27:D31)</f>
        <v>0</v>
      </c>
      <c r="E32" s="21">
        <f>SUM(E27:E30)</f>
        <v>0</v>
      </c>
      <c r="F32" s="21">
        <f>SUM(F27:F30)</f>
        <v>0</v>
      </c>
      <c r="G32" s="21">
        <f>SUM(G27:G30)</f>
        <v>0</v>
      </c>
      <c r="H32" s="21">
        <f>SUM(H27:H30)</f>
        <v>0</v>
      </c>
    </row>
    <row r="47" spans="1:8" ht="10.5" customHeight="1" x14ac:dyDescent="0.2"/>
    <row r="48" spans="1:8" ht="55.5" customHeight="1" x14ac:dyDescent="0.2">
      <c r="A48" s="51" t="s">
        <v>141</v>
      </c>
      <c r="B48" s="52"/>
      <c r="C48" s="52"/>
      <c r="D48" s="52"/>
      <c r="E48" s="52"/>
      <c r="F48" s="52"/>
      <c r="G48" s="52"/>
      <c r="H48" s="53"/>
    </row>
    <row r="49" spans="1:8" x14ac:dyDescent="0.2">
      <c r="A49" s="56" t="s">
        <v>54</v>
      </c>
      <c r="B49" s="57"/>
      <c r="C49" s="51" t="s">
        <v>60</v>
      </c>
      <c r="D49" s="52"/>
      <c r="E49" s="52"/>
      <c r="F49" s="52"/>
      <c r="G49" s="53"/>
      <c r="H49" s="54" t="s">
        <v>59</v>
      </c>
    </row>
    <row r="50" spans="1:8" ht="22.5" x14ac:dyDescent="0.2">
      <c r="A50" s="58"/>
      <c r="B50" s="59"/>
      <c r="C50" s="7" t="s">
        <v>55</v>
      </c>
      <c r="D50" s="7" t="s">
        <v>125</v>
      </c>
      <c r="E50" s="7" t="s">
        <v>56</v>
      </c>
      <c r="F50" s="7" t="s">
        <v>57</v>
      </c>
      <c r="G50" s="7" t="s">
        <v>58</v>
      </c>
      <c r="H50" s="55"/>
    </row>
    <row r="51" spans="1:8" x14ac:dyDescent="0.2">
      <c r="A51" s="60"/>
      <c r="B51" s="61"/>
      <c r="C51" s="8">
        <v>1</v>
      </c>
      <c r="D51" s="8">
        <v>2</v>
      </c>
      <c r="E51" s="8" t="s">
        <v>126</v>
      </c>
      <c r="F51" s="8">
        <v>4</v>
      </c>
      <c r="G51" s="8">
        <v>5</v>
      </c>
      <c r="H51" s="8" t="s">
        <v>127</v>
      </c>
    </row>
    <row r="52" spans="1:8" x14ac:dyDescent="0.2">
      <c r="A52" s="26"/>
      <c r="B52" s="27"/>
      <c r="C52" s="31"/>
      <c r="D52" s="31"/>
      <c r="E52" s="31"/>
      <c r="F52" s="31"/>
      <c r="G52" s="31"/>
      <c r="H52" s="31"/>
    </row>
    <row r="53" spans="1:8" ht="22.5" x14ac:dyDescent="0.2">
      <c r="A53" s="2"/>
      <c r="B53" s="29" t="s">
        <v>13</v>
      </c>
      <c r="C53" s="32">
        <v>0</v>
      </c>
      <c r="D53" s="32">
        <v>0</v>
      </c>
      <c r="E53" s="32">
        <f>C53+D53</f>
        <v>0</v>
      </c>
      <c r="F53" s="32">
        <v>0</v>
      </c>
      <c r="G53" s="32">
        <v>0</v>
      </c>
      <c r="H53" s="32">
        <f>E53-F53</f>
        <v>0</v>
      </c>
    </row>
    <row r="54" spans="1:8" x14ac:dyDescent="0.2">
      <c r="A54" s="2"/>
      <c r="B54" s="29"/>
      <c r="C54" s="32"/>
      <c r="D54" s="32"/>
      <c r="E54" s="32"/>
      <c r="F54" s="32"/>
      <c r="G54" s="32"/>
      <c r="H54" s="32"/>
    </row>
    <row r="55" spans="1:8" x14ac:dyDescent="0.2">
      <c r="A55" s="2"/>
      <c r="B55" s="29" t="s">
        <v>12</v>
      </c>
      <c r="C55" s="32">
        <v>0</v>
      </c>
      <c r="D55" s="32">
        <v>0</v>
      </c>
      <c r="E55" s="32">
        <f>C55+D55</f>
        <v>0</v>
      </c>
      <c r="F55" s="32">
        <v>0</v>
      </c>
      <c r="G55" s="32">
        <v>0</v>
      </c>
      <c r="H55" s="32">
        <f>E55-F55</f>
        <v>0</v>
      </c>
    </row>
    <row r="56" spans="1:8" x14ac:dyDescent="0.2">
      <c r="A56" s="2"/>
      <c r="B56" s="29"/>
      <c r="C56" s="32"/>
      <c r="D56" s="32"/>
      <c r="E56" s="32"/>
      <c r="F56" s="32"/>
      <c r="G56" s="32"/>
      <c r="H56" s="32"/>
    </row>
    <row r="57" spans="1:8" ht="22.5" x14ac:dyDescent="0.2">
      <c r="A57" s="2"/>
      <c r="B57" s="29" t="s">
        <v>14</v>
      </c>
      <c r="C57" s="32">
        <v>0</v>
      </c>
      <c r="D57" s="32">
        <v>0</v>
      </c>
      <c r="E57" s="32">
        <f>C57+D57</f>
        <v>0</v>
      </c>
      <c r="F57" s="32">
        <v>0</v>
      </c>
      <c r="G57" s="32">
        <v>0</v>
      </c>
      <c r="H57" s="32">
        <f>E57-F57</f>
        <v>0</v>
      </c>
    </row>
    <row r="58" spans="1:8" x14ac:dyDescent="0.2">
      <c r="A58" s="2"/>
      <c r="B58" s="29"/>
      <c r="C58" s="32"/>
      <c r="D58" s="32"/>
      <c r="E58" s="32"/>
      <c r="F58" s="32"/>
      <c r="G58" s="32"/>
      <c r="H58" s="32"/>
    </row>
    <row r="59" spans="1:8" ht="22.5" x14ac:dyDescent="0.2">
      <c r="A59" s="2"/>
      <c r="B59" s="29" t="s">
        <v>26</v>
      </c>
      <c r="C59" s="32">
        <v>0</v>
      </c>
      <c r="D59" s="32">
        <v>0</v>
      </c>
      <c r="E59" s="32">
        <f>C59+D59</f>
        <v>0</v>
      </c>
      <c r="F59" s="32">
        <v>0</v>
      </c>
      <c r="G59" s="32">
        <v>0</v>
      </c>
      <c r="H59" s="32">
        <f>E59-F59</f>
        <v>0</v>
      </c>
    </row>
    <row r="60" spans="1:8" x14ac:dyDescent="0.2">
      <c r="A60" s="2"/>
      <c r="B60" s="29"/>
      <c r="C60" s="32"/>
      <c r="D60" s="32"/>
      <c r="E60" s="32"/>
      <c r="F60" s="32"/>
      <c r="G60" s="32"/>
      <c r="H60" s="32"/>
    </row>
    <row r="61" spans="1:8" ht="22.5" x14ac:dyDescent="0.2">
      <c r="A61" s="2"/>
      <c r="B61" s="29" t="s">
        <v>27</v>
      </c>
      <c r="C61" s="32">
        <v>0</v>
      </c>
      <c r="D61" s="32">
        <v>0</v>
      </c>
      <c r="E61" s="32">
        <f>C61+D61</f>
        <v>0</v>
      </c>
      <c r="F61" s="32">
        <v>0</v>
      </c>
      <c r="G61" s="32">
        <v>0</v>
      </c>
      <c r="H61" s="32">
        <f>E61-F61</f>
        <v>0</v>
      </c>
    </row>
    <row r="62" spans="1:8" x14ac:dyDescent="0.2">
      <c r="A62" s="2"/>
      <c r="B62" s="29"/>
      <c r="C62" s="32"/>
      <c r="D62" s="32"/>
      <c r="E62" s="32"/>
      <c r="F62" s="32"/>
      <c r="G62" s="32"/>
      <c r="H62" s="32"/>
    </row>
    <row r="63" spans="1:8" ht="22.5" x14ac:dyDescent="0.2">
      <c r="A63" s="2"/>
      <c r="B63" s="29" t="s">
        <v>34</v>
      </c>
      <c r="C63" s="32">
        <v>0</v>
      </c>
      <c r="D63" s="32">
        <v>0</v>
      </c>
      <c r="E63" s="32">
        <f>C63+D63</f>
        <v>0</v>
      </c>
      <c r="F63" s="32">
        <v>0</v>
      </c>
      <c r="G63" s="32">
        <v>0</v>
      </c>
      <c r="H63" s="32">
        <f>E63-F63</f>
        <v>0</v>
      </c>
    </row>
    <row r="64" spans="1:8" x14ac:dyDescent="0.2">
      <c r="A64" s="2"/>
      <c r="B64" s="29"/>
      <c r="C64" s="32"/>
      <c r="D64" s="32"/>
      <c r="E64" s="32"/>
      <c r="F64" s="32"/>
      <c r="G64" s="32"/>
      <c r="H64" s="32"/>
    </row>
    <row r="65" spans="1:8" x14ac:dyDescent="0.2">
      <c r="A65" s="2"/>
      <c r="B65" s="29" t="s">
        <v>15</v>
      </c>
      <c r="C65" s="32">
        <v>0</v>
      </c>
      <c r="D65" s="32">
        <v>0</v>
      </c>
      <c r="E65" s="32">
        <f>C65+D65</f>
        <v>0</v>
      </c>
      <c r="F65" s="32">
        <v>0</v>
      </c>
      <c r="G65" s="32">
        <v>0</v>
      </c>
      <c r="H65" s="32">
        <f>E65-F65</f>
        <v>0</v>
      </c>
    </row>
    <row r="66" spans="1:8" x14ac:dyDescent="0.2">
      <c r="A66" s="28"/>
      <c r="B66" s="30"/>
      <c r="C66" s="33"/>
      <c r="D66" s="33"/>
      <c r="E66" s="33"/>
      <c r="F66" s="33"/>
      <c r="G66" s="33"/>
      <c r="H66" s="33"/>
    </row>
    <row r="67" spans="1:8" x14ac:dyDescent="0.2">
      <c r="A67" s="24"/>
      <c r="B67" s="44" t="s">
        <v>53</v>
      </c>
      <c r="C67" s="21">
        <f t="shared" ref="C67:H67" si="3">SUM(C53:C65)</f>
        <v>0</v>
      </c>
      <c r="D67" s="21">
        <f t="shared" si="3"/>
        <v>0</v>
      </c>
      <c r="E67" s="21">
        <f t="shared" si="3"/>
        <v>0</v>
      </c>
      <c r="F67" s="21">
        <f t="shared" si="3"/>
        <v>0</v>
      </c>
      <c r="G67" s="21">
        <f t="shared" si="3"/>
        <v>0</v>
      </c>
      <c r="H67" s="21">
        <f t="shared" si="3"/>
        <v>0</v>
      </c>
    </row>
    <row r="69" spans="1:8" ht="12" x14ac:dyDescent="0.2">
      <c r="A69" s="48" t="s">
        <v>136</v>
      </c>
    </row>
  </sheetData>
  <sheetProtection formatCells="0" formatColumns="0" formatRows="0" insertRows="0" deleteRows="0" autoFilter="0"/>
  <mergeCells count="12">
    <mergeCell ref="A48:H48"/>
    <mergeCell ref="A49:B51"/>
    <mergeCell ref="C49:G49"/>
    <mergeCell ref="H49:H50"/>
    <mergeCell ref="C23:G23"/>
    <mergeCell ref="H23:H24"/>
    <mergeCell ref="A1:H1"/>
    <mergeCell ref="A3:B5"/>
    <mergeCell ref="A21:H21"/>
    <mergeCell ref="A23:B25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scale="89" fitToHeight="0" orientation="landscape" r:id="rId1"/>
  <headerFooter>
    <oddFooter xml:space="preserve">&amp;RPágina &amp;P de 2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4"/>
  <sheetViews>
    <sheetView showGridLines="0" tabSelected="1" topLeftCell="A22" workbookViewId="0">
      <selection sqref="A1:H61"/>
    </sheetView>
  </sheetViews>
  <sheetFormatPr baseColWidth="10" defaultRowHeight="11.25" x14ac:dyDescent="0.2"/>
  <cols>
    <col min="1" max="1" width="4.83203125" style="1" customWidth="1"/>
    <col min="2" max="2" width="65.83203125" style="1" customWidth="1"/>
    <col min="3" max="8" width="18.33203125" style="1" customWidth="1"/>
    <col min="9" max="16384" width="12" style="1"/>
  </cols>
  <sheetData>
    <row r="1" spans="1:8" ht="60" customHeight="1" x14ac:dyDescent="0.2">
      <c r="A1" s="51" t="s">
        <v>142</v>
      </c>
      <c r="B1" s="52"/>
      <c r="C1" s="52"/>
      <c r="D1" s="52"/>
      <c r="E1" s="52"/>
      <c r="F1" s="52"/>
      <c r="G1" s="52"/>
      <c r="H1" s="53"/>
    </row>
    <row r="2" spans="1:8" x14ac:dyDescent="0.2">
      <c r="A2" s="56" t="s">
        <v>54</v>
      </c>
      <c r="B2" s="57"/>
      <c r="C2" s="51" t="s">
        <v>60</v>
      </c>
      <c r="D2" s="52"/>
      <c r="E2" s="52"/>
      <c r="F2" s="52"/>
      <c r="G2" s="53"/>
      <c r="H2" s="54" t="s">
        <v>59</v>
      </c>
    </row>
    <row r="3" spans="1:8" ht="24.95" customHeight="1" x14ac:dyDescent="0.2">
      <c r="A3" s="58"/>
      <c r="B3" s="59"/>
      <c r="C3" s="7" t="s">
        <v>55</v>
      </c>
      <c r="D3" s="7" t="s">
        <v>125</v>
      </c>
      <c r="E3" s="7" t="s">
        <v>56</v>
      </c>
      <c r="F3" s="7" t="s">
        <v>57</v>
      </c>
      <c r="G3" s="7" t="s">
        <v>58</v>
      </c>
      <c r="H3" s="55"/>
    </row>
    <row r="4" spans="1:8" x14ac:dyDescent="0.2">
      <c r="A4" s="60"/>
      <c r="B4" s="61"/>
      <c r="C4" s="8">
        <v>1</v>
      </c>
      <c r="D4" s="8">
        <v>2</v>
      </c>
      <c r="E4" s="8" t="s">
        <v>126</v>
      </c>
      <c r="F4" s="8">
        <v>4</v>
      </c>
      <c r="G4" s="8">
        <v>5</v>
      </c>
      <c r="H4" s="8" t="s">
        <v>127</v>
      </c>
    </row>
    <row r="5" spans="1:8" x14ac:dyDescent="0.2">
      <c r="A5" s="41"/>
      <c r="B5" s="42"/>
      <c r="C5" s="12"/>
      <c r="D5" s="12"/>
      <c r="E5" s="12"/>
      <c r="F5" s="12"/>
      <c r="G5" s="12"/>
      <c r="H5" s="12"/>
    </row>
    <row r="6" spans="1:8" x14ac:dyDescent="0.2">
      <c r="A6" s="38" t="s">
        <v>16</v>
      </c>
      <c r="B6" s="36"/>
      <c r="C6" s="13">
        <f t="shared" ref="C6:H6" si="0">SUM(C7:C14)</f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</row>
    <row r="7" spans="1:8" x14ac:dyDescent="0.2">
      <c r="A7" s="35"/>
      <c r="B7" s="39" t="s">
        <v>42</v>
      </c>
      <c r="C7" s="13">
        <v>0</v>
      </c>
      <c r="D7" s="13">
        <v>0</v>
      </c>
      <c r="E7" s="13">
        <f>C7+D7</f>
        <v>0</v>
      </c>
      <c r="F7" s="13">
        <v>0</v>
      </c>
      <c r="G7" s="13">
        <v>0</v>
      </c>
      <c r="H7" s="13">
        <f>E7-F7</f>
        <v>0</v>
      </c>
    </row>
    <row r="8" spans="1:8" x14ac:dyDescent="0.2">
      <c r="A8" s="35"/>
      <c r="B8" s="39" t="s">
        <v>17</v>
      </c>
      <c r="C8" s="13">
        <v>0</v>
      </c>
      <c r="D8" s="13">
        <v>0</v>
      </c>
      <c r="E8" s="13">
        <f t="shared" ref="E8:E14" si="1">C8+D8</f>
        <v>0</v>
      </c>
      <c r="F8" s="13">
        <v>0</v>
      </c>
      <c r="G8" s="13">
        <v>0</v>
      </c>
      <c r="H8" s="13">
        <f t="shared" ref="H8:H14" si="2">E8-F8</f>
        <v>0</v>
      </c>
    </row>
    <row r="9" spans="1:8" x14ac:dyDescent="0.2">
      <c r="A9" s="35"/>
      <c r="B9" s="39" t="s">
        <v>43</v>
      </c>
      <c r="C9" s="13">
        <v>0</v>
      </c>
      <c r="D9" s="13">
        <v>0</v>
      </c>
      <c r="E9" s="13">
        <f t="shared" si="1"/>
        <v>0</v>
      </c>
      <c r="F9" s="13">
        <v>0</v>
      </c>
      <c r="G9" s="13">
        <v>0</v>
      </c>
      <c r="H9" s="13">
        <f t="shared" si="2"/>
        <v>0</v>
      </c>
    </row>
    <row r="10" spans="1:8" x14ac:dyDescent="0.2">
      <c r="A10" s="35"/>
      <c r="B10" s="39" t="s">
        <v>3</v>
      </c>
      <c r="C10" s="13">
        <v>0</v>
      </c>
      <c r="D10" s="13">
        <v>0</v>
      </c>
      <c r="E10" s="13">
        <f t="shared" si="1"/>
        <v>0</v>
      </c>
      <c r="F10" s="13">
        <v>0</v>
      </c>
      <c r="G10" s="13">
        <v>0</v>
      </c>
      <c r="H10" s="13">
        <f t="shared" si="2"/>
        <v>0</v>
      </c>
    </row>
    <row r="11" spans="1:8" x14ac:dyDescent="0.2">
      <c r="A11" s="35"/>
      <c r="B11" s="39" t="s">
        <v>23</v>
      </c>
      <c r="C11" s="13">
        <v>0</v>
      </c>
      <c r="D11" s="13">
        <v>0</v>
      </c>
      <c r="E11" s="13">
        <f t="shared" si="1"/>
        <v>0</v>
      </c>
      <c r="F11" s="13">
        <v>0</v>
      </c>
      <c r="G11" s="13">
        <v>0</v>
      </c>
      <c r="H11" s="13">
        <f t="shared" si="2"/>
        <v>0</v>
      </c>
    </row>
    <row r="12" spans="1:8" x14ac:dyDescent="0.2">
      <c r="A12" s="35"/>
      <c r="B12" s="39" t="s">
        <v>18</v>
      </c>
      <c r="C12" s="13">
        <v>0</v>
      </c>
      <c r="D12" s="13">
        <v>0</v>
      </c>
      <c r="E12" s="13">
        <f t="shared" si="1"/>
        <v>0</v>
      </c>
      <c r="F12" s="13">
        <v>0</v>
      </c>
      <c r="G12" s="13">
        <v>0</v>
      </c>
      <c r="H12" s="13">
        <f t="shared" si="2"/>
        <v>0</v>
      </c>
    </row>
    <row r="13" spans="1:8" x14ac:dyDescent="0.2">
      <c r="A13" s="35"/>
      <c r="B13" s="39" t="s">
        <v>44</v>
      </c>
      <c r="C13" s="13">
        <v>0</v>
      </c>
      <c r="D13" s="13">
        <v>0</v>
      </c>
      <c r="E13" s="13">
        <f t="shared" si="1"/>
        <v>0</v>
      </c>
      <c r="F13" s="13">
        <v>0</v>
      </c>
      <c r="G13" s="13">
        <v>0</v>
      </c>
      <c r="H13" s="13">
        <f t="shared" si="2"/>
        <v>0</v>
      </c>
    </row>
    <row r="14" spans="1:8" x14ac:dyDescent="0.2">
      <c r="A14" s="35"/>
      <c r="B14" s="39" t="s">
        <v>19</v>
      </c>
      <c r="C14" s="13">
        <v>0</v>
      </c>
      <c r="D14" s="13">
        <v>0</v>
      </c>
      <c r="E14" s="13">
        <f t="shared" si="1"/>
        <v>0</v>
      </c>
      <c r="F14" s="13">
        <v>0</v>
      </c>
      <c r="G14" s="13">
        <v>0</v>
      </c>
      <c r="H14" s="13">
        <f t="shared" si="2"/>
        <v>0</v>
      </c>
    </row>
    <row r="15" spans="1:8" x14ac:dyDescent="0.2">
      <c r="A15" s="37"/>
      <c r="B15" s="39"/>
      <c r="C15" s="13"/>
      <c r="D15" s="13"/>
      <c r="E15" s="13"/>
      <c r="F15" s="13"/>
      <c r="G15" s="13"/>
      <c r="H15" s="13"/>
    </row>
    <row r="16" spans="1:8" x14ac:dyDescent="0.2">
      <c r="A16" s="38" t="s">
        <v>20</v>
      </c>
      <c r="B16" s="40"/>
      <c r="C16" s="13">
        <f t="shared" ref="C16:H16" si="3">SUM(C17:C23)</f>
        <v>25830000</v>
      </c>
      <c r="D16" s="13">
        <f t="shared" si="3"/>
        <v>2346808.9500000002</v>
      </c>
      <c r="E16" s="13">
        <f t="shared" si="3"/>
        <v>28176808.950000003</v>
      </c>
      <c r="F16" s="13">
        <f t="shared" si="3"/>
        <v>18906214.289999999</v>
      </c>
      <c r="G16" s="13">
        <f t="shared" si="3"/>
        <v>18903014.289999999</v>
      </c>
      <c r="H16" s="13">
        <f t="shared" si="3"/>
        <v>9270594.6600000001</v>
      </c>
    </row>
    <row r="17" spans="1:8" x14ac:dyDescent="0.2">
      <c r="A17" s="35"/>
      <c r="B17" s="39" t="s">
        <v>45</v>
      </c>
      <c r="C17" s="13">
        <v>0</v>
      </c>
      <c r="D17" s="13">
        <v>0</v>
      </c>
      <c r="E17" s="13">
        <f>C17+D17</f>
        <v>0</v>
      </c>
      <c r="F17" s="13">
        <v>0</v>
      </c>
      <c r="G17" s="13">
        <v>0</v>
      </c>
      <c r="H17" s="13">
        <f t="shared" ref="H17" si="4">E17-F17</f>
        <v>0</v>
      </c>
    </row>
    <row r="18" spans="1:8" x14ac:dyDescent="0.2">
      <c r="A18" s="35"/>
      <c r="B18" s="39" t="s">
        <v>28</v>
      </c>
      <c r="C18" s="13">
        <v>1028672</v>
      </c>
      <c r="D18" s="13">
        <v>101514.55</v>
      </c>
      <c r="E18" s="13">
        <v>1130186.55</v>
      </c>
      <c r="F18" s="13">
        <v>776042.39</v>
      </c>
      <c r="G18" s="13">
        <v>776042.39</v>
      </c>
      <c r="H18" s="13">
        <v>354144.16000000003</v>
      </c>
    </row>
    <row r="19" spans="1:8" x14ac:dyDescent="0.2">
      <c r="A19" s="35"/>
      <c r="B19" s="39" t="s">
        <v>21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</row>
    <row r="20" spans="1:8" x14ac:dyDescent="0.2">
      <c r="A20" s="35"/>
      <c r="B20" s="39" t="s">
        <v>46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</row>
    <row r="21" spans="1:8" x14ac:dyDescent="0.2">
      <c r="A21" s="35"/>
      <c r="B21" s="39" t="s">
        <v>47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</row>
    <row r="22" spans="1:8" x14ac:dyDescent="0.2">
      <c r="A22" s="35"/>
      <c r="B22" s="39" t="s">
        <v>48</v>
      </c>
      <c r="C22" s="13">
        <v>1863711</v>
      </c>
      <c r="D22" s="13">
        <v>541477.37</v>
      </c>
      <c r="E22" s="13">
        <v>2405188.37</v>
      </c>
      <c r="F22" s="13">
        <v>1545788.1</v>
      </c>
      <c r="G22" s="13">
        <v>1545788.1</v>
      </c>
      <c r="H22" s="13">
        <v>859400.27</v>
      </c>
    </row>
    <row r="23" spans="1:8" x14ac:dyDescent="0.2">
      <c r="A23" s="35"/>
      <c r="B23" s="39" t="s">
        <v>4</v>
      </c>
      <c r="C23" s="13">
        <v>22937617</v>
      </c>
      <c r="D23" s="13">
        <v>1703817.03</v>
      </c>
      <c r="E23" s="13">
        <v>24641434.030000001</v>
      </c>
      <c r="F23" s="13">
        <v>16584383.800000001</v>
      </c>
      <c r="G23" s="13">
        <v>16581183.800000001</v>
      </c>
      <c r="H23" s="13">
        <v>8057050.2300000004</v>
      </c>
    </row>
    <row r="24" spans="1:8" x14ac:dyDescent="0.2">
      <c r="A24" s="37"/>
      <c r="B24" s="39"/>
      <c r="C24" s="13"/>
      <c r="D24" s="13"/>
      <c r="E24" s="13"/>
      <c r="F24" s="13"/>
      <c r="G24" s="13"/>
      <c r="H24" s="13"/>
    </row>
    <row r="25" spans="1:8" x14ac:dyDescent="0.2">
      <c r="A25" s="38" t="s">
        <v>49</v>
      </c>
      <c r="B25" s="40"/>
      <c r="C25" s="13">
        <f t="shared" ref="C25:H25" si="5">SUM(C26:C34)</f>
        <v>0</v>
      </c>
      <c r="D25" s="13">
        <f t="shared" si="5"/>
        <v>0</v>
      </c>
      <c r="E25" s="13">
        <f t="shared" si="5"/>
        <v>0</v>
      </c>
      <c r="F25" s="13">
        <f t="shared" si="5"/>
        <v>0</v>
      </c>
      <c r="G25" s="13">
        <f t="shared" si="5"/>
        <v>0</v>
      </c>
      <c r="H25" s="13">
        <f t="shared" si="5"/>
        <v>0</v>
      </c>
    </row>
    <row r="26" spans="1:8" x14ac:dyDescent="0.2">
      <c r="A26" s="35"/>
      <c r="B26" s="39" t="s">
        <v>29</v>
      </c>
      <c r="C26" s="13">
        <v>0</v>
      </c>
      <c r="D26" s="13">
        <v>0</v>
      </c>
      <c r="E26" s="13">
        <f>C26+D26</f>
        <v>0</v>
      </c>
      <c r="F26" s="13">
        <v>0</v>
      </c>
      <c r="G26" s="13">
        <v>0</v>
      </c>
      <c r="H26" s="13">
        <f t="shared" ref="H26:H34" si="6">E26-F26</f>
        <v>0</v>
      </c>
    </row>
    <row r="27" spans="1:8" x14ac:dyDescent="0.2">
      <c r="A27" s="35"/>
      <c r="B27" s="39" t="s">
        <v>24</v>
      </c>
      <c r="C27" s="13">
        <v>0</v>
      </c>
      <c r="D27" s="13">
        <v>0</v>
      </c>
      <c r="E27" s="13">
        <f t="shared" ref="E27:E34" si="7">C27+D27</f>
        <v>0</v>
      </c>
      <c r="F27" s="13">
        <v>0</v>
      </c>
      <c r="G27" s="13">
        <v>0</v>
      </c>
      <c r="H27" s="13">
        <f t="shared" si="6"/>
        <v>0</v>
      </c>
    </row>
    <row r="28" spans="1:8" x14ac:dyDescent="0.2">
      <c r="A28" s="35"/>
      <c r="B28" s="39" t="s">
        <v>30</v>
      </c>
      <c r="C28" s="13">
        <v>0</v>
      </c>
      <c r="D28" s="13">
        <v>0</v>
      </c>
      <c r="E28" s="13">
        <f t="shared" si="7"/>
        <v>0</v>
      </c>
      <c r="F28" s="13">
        <v>0</v>
      </c>
      <c r="G28" s="13">
        <v>0</v>
      </c>
      <c r="H28" s="13">
        <f t="shared" si="6"/>
        <v>0</v>
      </c>
    </row>
    <row r="29" spans="1:8" x14ac:dyDescent="0.2">
      <c r="A29" s="35"/>
      <c r="B29" s="39" t="s">
        <v>50</v>
      </c>
      <c r="C29" s="13">
        <v>0</v>
      </c>
      <c r="D29" s="13">
        <v>0</v>
      </c>
      <c r="E29" s="13">
        <f t="shared" si="7"/>
        <v>0</v>
      </c>
      <c r="F29" s="13">
        <v>0</v>
      </c>
      <c r="G29" s="13">
        <v>0</v>
      </c>
      <c r="H29" s="13">
        <f t="shared" si="6"/>
        <v>0</v>
      </c>
    </row>
    <row r="30" spans="1:8" x14ac:dyDescent="0.2">
      <c r="A30" s="35"/>
      <c r="B30" s="39" t="s">
        <v>22</v>
      </c>
      <c r="C30" s="13">
        <v>0</v>
      </c>
      <c r="D30" s="13">
        <v>0</v>
      </c>
      <c r="E30" s="13">
        <f t="shared" si="7"/>
        <v>0</v>
      </c>
      <c r="F30" s="13">
        <v>0</v>
      </c>
      <c r="G30" s="13">
        <v>0</v>
      </c>
      <c r="H30" s="13">
        <f t="shared" si="6"/>
        <v>0</v>
      </c>
    </row>
    <row r="31" spans="1:8" x14ac:dyDescent="0.2">
      <c r="A31" s="35"/>
      <c r="B31" s="39" t="s">
        <v>5</v>
      </c>
      <c r="C31" s="13">
        <v>0</v>
      </c>
      <c r="D31" s="13">
        <v>0</v>
      </c>
      <c r="E31" s="13">
        <f t="shared" si="7"/>
        <v>0</v>
      </c>
      <c r="F31" s="13">
        <v>0</v>
      </c>
      <c r="G31" s="13">
        <v>0</v>
      </c>
      <c r="H31" s="13">
        <f t="shared" si="6"/>
        <v>0</v>
      </c>
    </row>
    <row r="32" spans="1:8" x14ac:dyDescent="0.2">
      <c r="A32" s="35"/>
      <c r="B32" s="39" t="s">
        <v>6</v>
      </c>
      <c r="C32" s="13">
        <v>0</v>
      </c>
      <c r="D32" s="13">
        <v>0</v>
      </c>
      <c r="E32" s="13">
        <f t="shared" si="7"/>
        <v>0</v>
      </c>
      <c r="F32" s="13">
        <v>0</v>
      </c>
      <c r="G32" s="13">
        <v>0</v>
      </c>
      <c r="H32" s="13">
        <f t="shared" si="6"/>
        <v>0</v>
      </c>
    </row>
    <row r="33" spans="1:8" x14ac:dyDescent="0.2">
      <c r="A33" s="35"/>
      <c r="B33" s="39" t="s">
        <v>51</v>
      </c>
      <c r="C33" s="13">
        <v>0</v>
      </c>
      <c r="D33" s="13">
        <v>0</v>
      </c>
      <c r="E33" s="13">
        <f t="shared" si="7"/>
        <v>0</v>
      </c>
      <c r="F33" s="13">
        <v>0</v>
      </c>
      <c r="G33" s="13">
        <v>0</v>
      </c>
      <c r="H33" s="13">
        <f t="shared" si="6"/>
        <v>0</v>
      </c>
    </row>
    <row r="34" spans="1:8" x14ac:dyDescent="0.2">
      <c r="A34" s="35"/>
      <c r="B34" s="39" t="s">
        <v>31</v>
      </c>
      <c r="C34" s="13">
        <v>0</v>
      </c>
      <c r="D34" s="13">
        <v>0</v>
      </c>
      <c r="E34" s="13">
        <f t="shared" si="7"/>
        <v>0</v>
      </c>
      <c r="F34" s="13">
        <v>0</v>
      </c>
      <c r="G34" s="13">
        <v>0</v>
      </c>
      <c r="H34" s="13">
        <f t="shared" si="6"/>
        <v>0</v>
      </c>
    </row>
    <row r="35" spans="1:8" x14ac:dyDescent="0.2">
      <c r="A35" s="37"/>
      <c r="B35" s="39"/>
      <c r="C35" s="13"/>
      <c r="D35" s="13"/>
      <c r="E35" s="13"/>
      <c r="F35" s="13"/>
      <c r="G35" s="13"/>
      <c r="H35" s="13"/>
    </row>
    <row r="36" spans="1:8" x14ac:dyDescent="0.2">
      <c r="A36" s="38" t="s">
        <v>32</v>
      </c>
      <c r="B36" s="40"/>
      <c r="C36" s="13">
        <f t="shared" ref="C36:H36" si="8">SUM(C37:C40)</f>
        <v>0</v>
      </c>
      <c r="D36" s="13">
        <f t="shared" si="8"/>
        <v>0</v>
      </c>
      <c r="E36" s="13">
        <f t="shared" si="8"/>
        <v>0</v>
      </c>
      <c r="F36" s="13">
        <f t="shared" si="8"/>
        <v>0</v>
      </c>
      <c r="G36" s="13">
        <f t="shared" si="8"/>
        <v>0</v>
      </c>
      <c r="H36" s="13">
        <f t="shared" si="8"/>
        <v>0</v>
      </c>
    </row>
    <row r="37" spans="1:8" x14ac:dyDescent="0.2">
      <c r="A37" s="35"/>
      <c r="B37" s="39" t="s">
        <v>52</v>
      </c>
      <c r="C37" s="13">
        <v>0</v>
      </c>
      <c r="D37" s="13">
        <v>0</v>
      </c>
      <c r="E37" s="13">
        <f>C37+D37</f>
        <v>0</v>
      </c>
      <c r="F37" s="13">
        <v>0</v>
      </c>
      <c r="G37" s="13">
        <v>0</v>
      </c>
      <c r="H37" s="13">
        <f t="shared" ref="H37:H40" si="9">E37-F37</f>
        <v>0</v>
      </c>
    </row>
    <row r="38" spans="1:8" ht="22.5" x14ac:dyDescent="0.2">
      <c r="A38" s="35"/>
      <c r="B38" s="39" t="s">
        <v>25</v>
      </c>
      <c r="C38" s="13">
        <v>0</v>
      </c>
      <c r="D38" s="13">
        <v>0</v>
      </c>
      <c r="E38" s="13">
        <f t="shared" ref="E38:E40" si="10">C38+D38</f>
        <v>0</v>
      </c>
      <c r="F38" s="13">
        <v>0</v>
      </c>
      <c r="G38" s="13">
        <v>0</v>
      </c>
      <c r="H38" s="13">
        <f t="shared" si="9"/>
        <v>0</v>
      </c>
    </row>
    <row r="39" spans="1:8" x14ac:dyDescent="0.2">
      <c r="A39" s="35"/>
      <c r="B39" s="39" t="s">
        <v>33</v>
      </c>
      <c r="C39" s="13">
        <v>0</v>
      </c>
      <c r="D39" s="13">
        <v>0</v>
      </c>
      <c r="E39" s="13">
        <f t="shared" si="10"/>
        <v>0</v>
      </c>
      <c r="F39" s="13">
        <v>0</v>
      </c>
      <c r="G39" s="13">
        <v>0</v>
      </c>
      <c r="H39" s="13">
        <f t="shared" si="9"/>
        <v>0</v>
      </c>
    </row>
    <row r="40" spans="1:8" x14ac:dyDescent="0.2">
      <c r="A40" s="35"/>
      <c r="B40" s="39" t="s">
        <v>7</v>
      </c>
      <c r="C40" s="13">
        <v>0</v>
      </c>
      <c r="D40" s="13">
        <v>0</v>
      </c>
      <c r="E40" s="13">
        <f t="shared" si="10"/>
        <v>0</v>
      </c>
      <c r="F40" s="13">
        <v>0</v>
      </c>
      <c r="G40" s="13">
        <v>0</v>
      </c>
      <c r="H40" s="13">
        <f t="shared" si="9"/>
        <v>0</v>
      </c>
    </row>
    <row r="41" spans="1:8" x14ac:dyDescent="0.2">
      <c r="A41" s="37"/>
      <c r="B41" s="39"/>
      <c r="C41" s="13"/>
      <c r="D41" s="13"/>
      <c r="E41" s="13"/>
      <c r="F41" s="13"/>
      <c r="G41" s="13"/>
      <c r="H41" s="13"/>
    </row>
    <row r="42" spans="1:8" x14ac:dyDescent="0.2">
      <c r="A42" s="43"/>
      <c r="B42" s="44" t="s">
        <v>53</v>
      </c>
      <c r="C42" s="21">
        <f t="shared" ref="C42:H42" si="11">SUM(C36+C25+C16+C6)</f>
        <v>25830000</v>
      </c>
      <c r="D42" s="21">
        <f t="shared" si="11"/>
        <v>2346808.9500000002</v>
      </c>
      <c r="E42" s="21">
        <f t="shared" si="11"/>
        <v>28176808.950000003</v>
      </c>
      <c r="F42" s="21">
        <f t="shared" si="11"/>
        <v>18906214.289999999</v>
      </c>
      <c r="G42" s="21">
        <f t="shared" si="11"/>
        <v>18903014.289999999</v>
      </c>
      <c r="H42" s="21">
        <f t="shared" si="11"/>
        <v>9270594.6600000001</v>
      </c>
    </row>
    <row r="44" spans="1:8" ht="12.75" x14ac:dyDescent="0.2">
      <c r="A44" s="47" t="s">
        <v>136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31496062992125984" right="0.31496062992125984" top="0.74803149606299213" bottom="0.74803149606299213" header="0.31496062992125984" footer="0.31496062992125984"/>
  <pageSetup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COG</vt:lpstr>
      <vt:lpstr>CTG</vt:lpstr>
      <vt:lpstr>CA</vt:lpstr>
      <vt:lpstr>CFG</vt:lpstr>
      <vt:lpstr>COG!Títulos_a_imprimir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Dir.Administrativa</cp:lastModifiedBy>
  <cp:lastPrinted>2022-10-19T22:23:15Z</cp:lastPrinted>
  <dcterms:created xsi:type="dcterms:W3CDTF">2014-02-10T03:37:14Z</dcterms:created>
  <dcterms:modified xsi:type="dcterms:W3CDTF">2022-10-19T22:27:17Z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