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18\CUENTA PUBLICA ANUAL 2018\DIGITALES\"/>
    </mc:Choice>
  </mc:AlternateContent>
  <bookViews>
    <workbookView xWindow="0" yWindow="0" windowWidth="24000" windowHeight="9735"/>
  </bookViews>
  <sheets>
    <sheet name="IR" sheetId="5" r:id="rId1"/>
  </sheets>
  <definedNames>
    <definedName name="_xlnm.Print_Titles" localSheetId="0">IR!$1:$3</definedName>
  </definedNames>
  <calcPr calcId="152511"/>
</workbook>
</file>

<file path=xl/calcChain.xml><?xml version="1.0" encoding="utf-8"?>
<calcChain xmlns="http://schemas.openxmlformats.org/spreadsheetml/2006/main">
  <c r="I478" i="5" l="1"/>
  <c r="H478" i="5"/>
  <c r="G478" i="5"/>
  <c r="F478" i="5"/>
  <c r="E478" i="5"/>
  <c r="I477" i="5"/>
  <c r="H477" i="5"/>
  <c r="G477" i="5"/>
  <c r="F477" i="5"/>
  <c r="E477" i="5"/>
  <c r="P474" i="5"/>
  <c r="P473" i="5"/>
  <c r="I452" i="5"/>
  <c r="H452" i="5"/>
  <c r="G452" i="5"/>
  <c r="F452" i="5"/>
  <c r="E452" i="5"/>
  <c r="I451" i="5"/>
  <c r="H451" i="5"/>
  <c r="G451" i="5"/>
  <c r="F451" i="5"/>
  <c r="E451" i="5"/>
  <c r="I437" i="5"/>
  <c r="H437" i="5"/>
  <c r="G437" i="5"/>
  <c r="F437" i="5"/>
  <c r="E437" i="5"/>
  <c r="I436" i="5"/>
  <c r="H436" i="5"/>
  <c r="G436" i="5"/>
  <c r="F436" i="5"/>
  <c r="E436" i="5"/>
  <c r="I415" i="5"/>
  <c r="H415" i="5"/>
  <c r="G415" i="5"/>
  <c r="F415" i="5"/>
  <c r="E415" i="5"/>
  <c r="I414" i="5"/>
  <c r="H414" i="5"/>
  <c r="G414" i="5"/>
  <c r="F414" i="5"/>
  <c r="E414" i="5"/>
  <c r="I398" i="5"/>
  <c r="H398" i="5"/>
  <c r="G398" i="5"/>
  <c r="F398" i="5"/>
  <c r="E398" i="5"/>
  <c r="I397" i="5"/>
  <c r="H397" i="5"/>
  <c r="G397" i="5"/>
  <c r="F397" i="5"/>
  <c r="E397" i="5"/>
  <c r="I379" i="5"/>
  <c r="H379" i="5"/>
  <c r="G379" i="5"/>
  <c r="F379" i="5"/>
  <c r="E379" i="5"/>
  <c r="I378" i="5"/>
  <c r="H378" i="5"/>
  <c r="G378" i="5"/>
  <c r="F378" i="5"/>
  <c r="E378" i="5"/>
  <c r="I357" i="5"/>
  <c r="H357" i="5"/>
  <c r="G357" i="5"/>
  <c r="F357" i="5"/>
  <c r="E357" i="5"/>
  <c r="I356" i="5"/>
  <c r="H356" i="5"/>
  <c r="G356" i="5"/>
  <c r="F356" i="5"/>
  <c r="E356" i="5"/>
  <c r="I328" i="5"/>
  <c r="H328" i="5"/>
  <c r="G328" i="5"/>
  <c r="F328" i="5"/>
  <c r="E328" i="5"/>
  <c r="I327" i="5"/>
  <c r="H327" i="5"/>
  <c r="G327" i="5"/>
  <c r="F327" i="5"/>
  <c r="E327" i="5"/>
  <c r="P326" i="5"/>
  <c r="P325" i="5"/>
  <c r="P324" i="5"/>
  <c r="P323" i="5"/>
  <c r="I283" i="5"/>
  <c r="H283" i="5"/>
  <c r="G283" i="5"/>
  <c r="F283" i="5"/>
  <c r="E283" i="5"/>
  <c r="I282" i="5"/>
  <c r="H282" i="5"/>
  <c r="G282" i="5"/>
  <c r="F282" i="5"/>
  <c r="E282" i="5"/>
  <c r="I261" i="5"/>
  <c r="H261" i="5"/>
  <c r="G261" i="5"/>
  <c r="F261" i="5"/>
  <c r="E261" i="5"/>
  <c r="I260" i="5"/>
  <c r="H260" i="5"/>
  <c r="G260" i="5"/>
  <c r="F260" i="5"/>
  <c r="E260" i="5"/>
  <c r="I243" i="5"/>
  <c r="H243" i="5"/>
  <c r="G243" i="5"/>
  <c r="F243" i="5"/>
  <c r="E243" i="5"/>
  <c r="I242" i="5"/>
  <c r="H242" i="5"/>
  <c r="G242" i="5"/>
  <c r="F242" i="5"/>
  <c r="E242" i="5"/>
  <c r="I213" i="5"/>
  <c r="H213" i="5"/>
  <c r="G213" i="5"/>
  <c r="F213" i="5"/>
  <c r="E213" i="5"/>
  <c r="I212" i="5"/>
  <c r="H212" i="5"/>
  <c r="G212" i="5"/>
  <c r="F212" i="5"/>
  <c r="E212" i="5"/>
  <c r="I177" i="5"/>
  <c r="H177" i="5"/>
  <c r="G177" i="5"/>
  <c r="F177" i="5"/>
  <c r="E177" i="5"/>
  <c r="I176" i="5"/>
  <c r="H176" i="5"/>
  <c r="G176" i="5"/>
  <c r="F176" i="5"/>
  <c r="E176" i="5"/>
  <c r="I141" i="5"/>
  <c r="H141" i="5"/>
  <c r="G141" i="5"/>
  <c r="F141" i="5"/>
  <c r="E141" i="5"/>
  <c r="I140" i="5"/>
  <c r="H140" i="5"/>
  <c r="G140" i="5"/>
  <c r="F140" i="5"/>
  <c r="E140" i="5"/>
  <c r="I127" i="5"/>
  <c r="H127" i="5"/>
  <c r="G127" i="5"/>
  <c r="F127" i="5"/>
  <c r="E127" i="5"/>
  <c r="I126" i="5"/>
  <c r="H126" i="5"/>
  <c r="G126" i="5"/>
  <c r="F126" i="5"/>
  <c r="E126" i="5"/>
  <c r="I117" i="5"/>
  <c r="H117" i="5"/>
  <c r="G117" i="5"/>
  <c r="F117" i="5"/>
  <c r="E117" i="5"/>
  <c r="I116" i="5"/>
  <c r="H116" i="5"/>
  <c r="G116" i="5"/>
  <c r="F116" i="5"/>
  <c r="E116" i="5"/>
  <c r="I111" i="5"/>
  <c r="H111" i="5"/>
  <c r="G111" i="5"/>
  <c r="F111" i="5"/>
  <c r="E111" i="5"/>
  <c r="I110" i="5"/>
  <c r="H110" i="5"/>
  <c r="G110" i="5"/>
  <c r="F110" i="5"/>
  <c r="E110" i="5"/>
  <c r="I97" i="5"/>
  <c r="H97" i="5"/>
  <c r="G97" i="5"/>
  <c r="F97" i="5"/>
  <c r="E97" i="5"/>
  <c r="I96" i="5"/>
  <c r="H96" i="5"/>
  <c r="G96" i="5"/>
  <c r="F96" i="5"/>
  <c r="E96" i="5"/>
  <c r="I69" i="5"/>
  <c r="H69" i="5"/>
  <c r="G69" i="5"/>
  <c r="F69" i="5"/>
  <c r="E69" i="5"/>
  <c r="I68" i="5"/>
  <c r="H68" i="5"/>
  <c r="G68" i="5"/>
  <c r="F68" i="5"/>
  <c r="E68" i="5"/>
  <c r="I37" i="5"/>
  <c r="H37" i="5"/>
  <c r="G37" i="5"/>
  <c r="F37" i="5"/>
  <c r="E37" i="5"/>
  <c r="I36" i="5"/>
  <c r="H36" i="5"/>
  <c r="G36" i="5"/>
  <c r="F36" i="5"/>
  <c r="E36" i="5"/>
  <c r="I29" i="5"/>
  <c r="H29" i="5"/>
  <c r="G29" i="5"/>
  <c r="F29" i="5"/>
  <c r="E29" i="5"/>
  <c r="I28" i="5"/>
  <c r="H28" i="5"/>
  <c r="G28" i="5"/>
  <c r="F28" i="5"/>
  <c r="E28" i="5"/>
  <c r="I18" i="5"/>
  <c r="H18" i="5"/>
  <c r="G18" i="5"/>
  <c r="F18" i="5"/>
  <c r="E18" i="5"/>
  <c r="I17" i="5"/>
  <c r="H17" i="5"/>
  <c r="G17" i="5"/>
  <c r="F17" i="5"/>
  <c r="E17" i="5"/>
  <c r="I5" i="5"/>
  <c r="H5" i="5"/>
  <c r="G5" i="5"/>
  <c r="F5" i="5"/>
  <c r="E5" i="5"/>
  <c r="I4" i="5"/>
  <c r="H4" i="5"/>
  <c r="G4" i="5"/>
  <c r="F4" i="5"/>
  <c r="E4" i="5"/>
</calcChain>
</file>

<file path=xl/sharedStrings.xml><?xml version="1.0" encoding="utf-8"?>
<sst xmlns="http://schemas.openxmlformats.org/spreadsheetml/2006/main" count="5053" uniqueCount="861">
  <si>
    <t>Clave del Programa presupuestario
(1)</t>
  </si>
  <si>
    <t>Nombre del programa presupuestario
(2)</t>
  </si>
  <si>
    <t>Nombre de la dependencia o entidad que lo ejecuta
(3)</t>
  </si>
  <si>
    <t>Prespuesto del programa presupuestario</t>
  </si>
  <si>
    <t>Fuente de Financiamiento
(4)</t>
  </si>
  <si>
    <t>Aprobado
(5)</t>
  </si>
  <si>
    <t>Modificado
(6)</t>
  </si>
  <si>
    <t>Devengado
(7)</t>
  </si>
  <si>
    <t>Ejercido
(8)</t>
  </si>
  <si>
    <t>Pagado
(9)</t>
  </si>
  <si>
    <t>Cuenta con MIR
(SI/NO)
(10)</t>
  </si>
  <si>
    <t>Nombre del Indicador
(11)</t>
  </si>
  <si>
    <t>Nivel de la MIR, al que corresponde el indicador
(12)</t>
  </si>
  <si>
    <t>Fórmula de cálculo
(13)</t>
  </si>
  <si>
    <t>Meta del indicador Programada
(14)</t>
  </si>
  <si>
    <t>Meta del indicador Modificada
(15)</t>
  </si>
  <si>
    <t>Meta del indicador alcanzada
(16)</t>
  </si>
  <si>
    <t>Resultado del indicador a la fecha que se informa
(17)</t>
  </si>
  <si>
    <t>Clasificación funcional del gasto al que corresponde el programa presupuestario
(18)</t>
  </si>
  <si>
    <t>Anexos
(19)</t>
  </si>
  <si>
    <t>MUNICIPIO DE GUANAJUATO
INDICADORES DE RESULTADOS
DEL 1 DE ENERO AL 31 DE DICIEMBRE DE 2018</t>
  </si>
  <si>
    <t>E0195</t>
  </si>
  <si>
    <t>E0195.- CERCANíA CON LA CIUDADANíA</t>
  </si>
  <si>
    <t>SECRETARIA PARTICULAR</t>
  </si>
  <si>
    <t>Municipal</t>
  </si>
  <si>
    <t>SI</t>
  </si>
  <si>
    <t>PORCENTAJE DE APOYOS OTORGADOS</t>
  </si>
  <si>
    <t>FIN</t>
  </si>
  <si>
    <t xml:space="preserve">(NúMERO DE APOYOS OTORGADOS)/(NúMERO DE APOYOS SOLICITADOS)*100
</t>
  </si>
  <si>
    <t>1 GOBIERNO</t>
  </si>
  <si>
    <t>PORCENTAJE DE APOYOS ATENDIDOS</t>
  </si>
  <si>
    <t>PROPÓSITO</t>
  </si>
  <si>
    <t xml:space="preserve">(NúMERO DE APOYOS ATENDIDOS)/(NúMERO DE APOYOS SOLICITADOS)*100
</t>
  </si>
  <si>
    <t>PORCENTAJE DE SOLICITUDES EN PROCESO DE SEGUIMIENTO.</t>
  </si>
  <si>
    <t>COMPONENTE</t>
  </si>
  <si>
    <t>(NúMERO DE PETICIONES CIUDADANAS RECIBIDAS)/(NúMERO DE PETICIONES CONCLUIDAS) *100%</t>
  </si>
  <si>
    <t xml:space="preserve">PORCENTAJE DE APOYOS ECONÓMICOS  OTORGADOS </t>
  </si>
  <si>
    <t>ACTIVIDAD</t>
  </si>
  <si>
    <t xml:space="preserve">(NúMERO DE APOYOS ECONÓMICOS OTORGADOS/NúMERO DE APOYOS ECONOMICOS SOLICITADOS)*100
</t>
  </si>
  <si>
    <t xml:space="preserve">PORCENTAJE DE PETICIONES GESTIONADAS </t>
  </si>
  <si>
    <t xml:space="preserve">(NúMERO DE PETICIONES GESTIONADAS)/(NúMERO DE PETICIONES RECIBIDAS)*100
</t>
  </si>
  <si>
    <t>PORCENTAJE DE ACTOS O EVENTOS OFICIALES ASISTIDOS</t>
  </si>
  <si>
    <t xml:space="preserve">(NúMERO DE ACTOS CÍVICOS O EVENTOS OFICIALES ASISTIDOS/NúMERO DE ACTOS CÍVICOS O EVENTOS AGENDADOS)*100
</t>
  </si>
  <si>
    <t>PORCENTAJE DE GIRAS DE TRABAJO REALIZADAS</t>
  </si>
  <si>
    <t xml:space="preserve">(NúMERO DE GIRAS REALIZADAS /NUMERO DE GIRAS PROGRAMADAS)*100
</t>
  </si>
  <si>
    <t xml:space="preserve">(NúMERO DE GIRAS REALIZADAS /NÚMERO DE GIRAS PROGRAMADAS)*100
</t>
  </si>
  <si>
    <t xml:space="preserve">PORCENTAJE DE PRESUPUESTO EJERCIDO </t>
  </si>
  <si>
    <t>(PRESUPUESTO EJERCIDO /PRESUPUESTO PLANEADO)*100</t>
  </si>
  <si>
    <t>PORCENTAJE DE PRESUPUESTO EJERCIDO</t>
  </si>
  <si>
    <t xml:space="preserve">(PRESUPUESTO EJERCIDO/PRESUPUESTO PLANEADO)*100
</t>
  </si>
  <si>
    <t xml:space="preserve">(PRESUPUESTO EJERCIDO/PRESUPUESTO PLANEADO)*100
</t>
  </si>
  <si>
    <t>E0196</t>
  </si>
  <si>
    <t>E0196.- ATENCIóN DE LAS PROBLEMáTICAS SOCIALES</t>
  </si>
  <si>
    <t>SINDICATURA Y REGIDURIA</t>
  </si>
  <si>
    <t xml:space="preserve">PORCENTAJE DE VARIACIÓN EN DEMANDAS SOCIALES ATENDIDAS </t>
  </si>
  <si>
    <t xml:space="preserve">((NúMERO DE APOYOS OTORGADOS EN EL PERIODO ACTUAL/ NúMERO DE APOYOS OTORGADOS EN EL PERIODO ANTERIOR)-1) *100
</t>
  </si>
  <si>
    <t>PORCENTAJE DE SESIONES DE AYUNTAMIENTO CELEBRADAS</t>
  </si>
  <si>
    <t xml:space="preserve">(NúMERO DE SESIONES CELEBRADAS/(NúMERO DE SESIONES ESTIPULADAS EN LA LEY ORGáNICA)*100
</t>
  </si>
  <si>
    <t>PORCENTAJE DE VARIACIÓN EN COMISIONES REALIZADAS</t>
  </si>
  <si>
    <t xml:space="preserve">((NúMERO DE COMISIONES REALIZADAS EN EL AñO EN CURSO/(NúMERO DE COMISIONES REALIZADAS EN EL AñO ANTERIOR)-1*100
</t>
  </si>
  <si>
    <t>PORCENTAJE DE ASISTENCIA EN  LAS COMISIONES DE TRABAJO.</t>
  </si>
  <si>
    <t xml:space="preserve">(NÚMERO DE ASISTENCIA DE REGIDORES Y/O SíNDICOS A LAS COMISIONES/NÚMERO DE REGIDORES Y SÍNDICOS CONVOCADOS A COMISIONES) *100
</t>
  </si>
  <si>
    <t>PORCENTAJE DE INFORMACIÓN DOCUMENTAL GENERADA</t>
  </si>
  <si>
    <t xml:space="preserve">(NúMERO DE MINUTAS ELABORADAS Y FIRMADAS EN COMISIONES DE TRABAJO/NúMERO DE COMISIONES DE TRABAJO REALIZADAS) *100
</t>
  </si>
  <si>
    <t>PROMEDIO DE INICIATIVAS PRESENTADAS POR REGIDORES Y SÍNDICOS</t>
  </si>
  <si>
    <t>(NúMERO DE INICIATIVAS PRESENTADAS / NúMERO DE REGIDORES Y SíNDICOS) X 100</t>
  </si>
  <si>
    <t>PORCENTAJE DE VARIACIÓN EN ATENCIÓN DE NECESIDADES DE LA CIUDADANíA</t>
  </si>
  <si>
    <t xml:space="preserve">((NúMERO DE CIUDADANOS ATENDIDOS EN EL AÑO 2018/NúMERO DE CIUDADANOS ATENDIDOS EN EL AÑO 2017)-1)*100
</t>
  </si>
  <si>
    <t>PORCENTAJE DE VARIACIÓN EN  APOYOS ENTREGADOS</t>
  </si>
  <si>
    <t xml:space="preserve">((NúMERO DE APOYOS SOCIALES ENTREGADOS EN EL AÑO 2018/NúMERO DE APOYOS ENTREGADOS EN EL AÑO 2017)-1)*100
</t>
  </si>
  <si>
    <t>PORCENTAJE DE APOYOS GESTIONADOS EN TIEMPO Y FORMA</t>
  </si>
  <si>
    <t xml:space="preserve">(NÚMERO DE COMPROBACIONES DE APOYOS GESTIONADOS  EN EL PERIODO ESTABLECIDO EN DISPOSICIONES ADMINISTRATIVAS/TOTAL DE COMPROBACIONES DE APOYOS GESTIONADAS) *100
</t>
  </si>
  <si>
    <t>E0197</t>
  </si>
  <si>
    <t>E0197.- CIUDADANíA INFORMADA</t>
  </si>
  <si>
    <t xml:space="preserve">UNIDAD DE COMUNICACION SOCIAL </t>
  </si>
  <si>
    <t>PROMEDIO DE IMPACTOS POR CIUDADANO</t>
  </si>
  <si>
    <t>(NúMERO DE IMPACTOS/TOTAL DE LA POBLACIóN OBJETIVO)*100</t>
  </si>
  <si>
    <t>ÍNDICE DE MEDIOS DE COMUNICACIóN UTILIZADOS</t>
  </si>
  <si>
    <t>(MEDIOS DE COMUNICACIóN UTILIZADOS/NúMERO DE MEDIOS DE COMUNICACIóN DISPONIBLES EN EL MUNICIPIO)*100</t>
  </si>
  <si>
    <t>ÍNDICE DE CAMPAñAS REALIZADAS</t>
  </si>
  <si>
    <t>(NúMERO DE CAMPAñAS REALIZADAS/NúMERO DE PLATAFORMAS PARA SU DIFUSIóN)*100</t>
  </si>
  <si>
    <t>ÍNDICE DE PUBLICACIóN DE BOLETINES</t>
  </si>
  <si>
    <t>(NúMERO DE BOLETINES PUBLICADOS POR MEDIOS EXTERNOS/NúMERO DE BOLETINES EMITIDOS POR LA DIRECCIóN)*100</t>
  </si>
  <si>
    <t>íNDICE DE CAMPAñAS DIFUNDIDAS</t>
  </si>
  <si>
    <t>(NúMERO DE CAMPAñAS DIFUNDIDAS/NúMERO DE CAMPAñAS DISEñADAS)*100</t>
  </si>
  <si>
    <t>íNDICE DE SOLICITUDES ATENDIDAS</t>
  </si>
  <si>
    <t>(NúMERO DE SOLICITUDES ATENDIDAS/NúMERO DE SOLICITUDES REALIZADAS)*100</t>
  </si>
  <si>
    <t>(PRESUPUESTO EJERCIDO/PRESUPUESTO PLANEADO)*100</t>
  </si>
  <si>
    <t>E0198</t>
  </si>
  <si>
    <t>E0198.- CONTROL INTERNO DE LA GESTIóN MUNICIPAL</t>
  </si>
  <si>
    <t>CONTRALORIA MUNICIPAL</t>
  </si>
  <si>
    <t>PORCENTAJE DE METAS CUMPLIDAS EN LA ADMINISTRACIóN</t>
  </si>
  <si>
    <t>(METAS CUMPLIDAS/TOTAL DE METAS)*100</t>
  </si>
  <si>
    <t>PORCENTAJE DE PROCEDIMIENTOS SUSTANCIADOS.</t>
  </si>
  <si>
    <t>(NúMERO DE PROCEDIMIENTOS CONCLUIDOS / TOTAL DE PROCEDIMIENTOS INICIADOS )*100</t>
  </si>
  <si>
    <t>PORCENTAJE DE RECOMENDACIONES EMITIDAS EN TIEMPO Y FORMA</t>
  </si>
  <si>
    <t xml:space="preserve">(NúMERO DE RECOMENDACIONES NOTIFICADAS EN TIEMPO Y FORMA)/(NúMERO DE RECOMENDACIONES  A NOTIFICAR) *100
</t>
  </si>
  <si>
    <t>PORCENTAJE DE PARTICIPACIóN EN EVENTOS EN REPRESENTACIóN DEL óRGANO INTERNO</t>
  </si>
  <si>
    <t>(NúMERO DE ACTOS CON PRESENCIA DE LA CONTRALORíA MUNICIPAL)/(NúMERO DE ACTOS Y SESIONES CONVOCADAS) *100</t>
  </si>
  <si>
    <t>EFICIENTE CONTROL DEL RECURSO ASIGNADO</t>
  </si>
  <si>
    <t xml:space="preserve">(TOTAL DE RECURSO EJERCIDO/TOTAL DE RECURSO ASIGNADO )*100
</t>
  </si>
  <si>
    <t>VIGILANCIA DEL USO ADECUADO DE LOS RECURSOS PúBLICOS.</t>
  </si>
  <si>
    <t xml:space="preserve">(NúMERO DE AUDITORíAS, REVISIONES  CONCLUIDAS CON REFERENCIA AL PAT/ AUDITORIAS,  REVISIONES, PROGRAMADAS EN EL PLAN ANUAL DE TRABAJO)*100
</t>
  </si>
  <si>
    <t>PORCENTAJE DE REVISIóN O AUDITORíA DE LA ADMINISTRACIóN PúBLICA MUNICIPAL</t>
  </si>
  <si>
    <t xml:space="preserve">(REVISIONES O AUDITORIAS CONCLUIDAS/REVISIONES O AUDITORIAS PROGRAMADAS)*100
</t>
  </si>
  <si>
    <t xml:space="preserve">EVALUACIóN AL DESEMPEñO </t>
  </si>
  <si>
    <t xml:space="preserve">(NúMERO DE EVALUACIONES AL DESEMPEñO REALIZADAS E INFORMADAS/NúMERO DE INFORMES A REALIZAR )*100
</t>
  </si>
  <si>
    <t>PORCENTAJE DE REVISIONES DE OBRA PúBLICA</t>
  </si>
  <si>
    <t>(NúMERO DE AUDITORíAS Y REVISIONES REALIZADAS/NúMERO DE AUDITORíAS, REVISIONES PROGRAMADAS EN EL PLAN ANUAL DE TRABAJO ) *100</t>
  </si>
  <si>
    <t>(NúMERO DE REVISIONES REALIZADAS )/(NúMERO DE REVISIONES PROGRAMADAS EN EL PLAN ANUAL DE TRABAJO) *100</t>
  </si>
  <si>
    <t>PORCENTAJE DE REVISIONES DE OBRA PúBLICA CONCLUIDA</t>
  </si>
  <si>
    <t xml:space="preserve">( SEGUIMIENTO DE REVISIONES /NúMERO DE REVISIONES PROGRAMADAS EN EL PLAN ANUAL DE TRABAJO) *100
</t>
  </si>
  <si>
    <t>PORCENTAJE DE PARTICIPACIóN EN LOS PROCESOS PARA LA ADJUDICACIóN DE OBRA PúBLICA</t>
  </si>
  <si>
    <t>(NúMERO DE PROCESOS CON PARTICIPACIóN DE LA CONTRALORíA MUNICIPAL EN LA ADJUDICACIóN DE OBRA PúBLICA/TOTAL DE PROCESOS DE ADJUDICACIóN DE OBRA PúBLICA) *100</t>
  </si>
  <si>
    <t xml:space="preserve"> PORCENTAJE DE VERIFICACIóN DE LOS ACTOS DE ENTREGA - RECEPCIóN DE LAS OBRAS PúBLICAS</t>
  </si>
  <si>
    <t>(TOTAL DE ACTOS VERIFICADOS DE ENTREGA-RECEPCIóN)/(TOTAL DE ACTOS DE ENTREGA RECEPCIóN) *100</t>
  </si>
  <si>
    <t>PORCENTAJE DE COBERTURA DE AUDITORíAS Y REVISIONES DE ADQUISICIONES</t>
  </si>
  <si>
    <t xml:space="preserve">(SEGUIMIENTO DE AUDITORíAS Y REVISIONES REALIZADAS/NúMERO DE AUDITORíAS,  REVISIONES PROGRAMADAS EN EL PLAN ANUAL DE TRABAJO ) *100
</t>
  </si>
  <si>
    <t xml:space="preserve">(NúMERO DE REVISIONES  O AUDITORíAS REALIZADAS/TOTAL DE REVISIONES Y/O AUDITORíAS EN EL PAT)*100
</t>
  </si>
  <si>
    <t>PORCENTAJE DE PARTICIPACIóN EN LOS PROCESOS DE ADQUISICIóN, ENAJENACIóN, ARRENDAMIENTO Y CONTRATACIóN DE SERVICIOS RELACIONADOS CON BIENES MUEBLES E INMUEBLES DEL MUNICIPIO</t>
  </si>
  <si>
    <t>(NúMERO DE PROCESOS DE ADQUISICIóN, ENAJENACIóN, ARRENDAMIENTO Y CONTRATACIóN DE SERVICIOS EN LOS QUE PARTICIPA EN LOS QUE PARTICIPA LA CONTRALORíA MUNICIPAL)/(TOTAL DE PROCESOS DE ADQUISICIóN, ENAJENACIóN, ARRENDAMIENTO Y CONTRATACIóN DE SERVICIOS) *100</t>
  </si>
  <si>
    <t>PORCENTAJE DE AUDITORIAS O REVISIONES DE PROGRAMAS SOCIALES OBSERVADOS</t>
  </si>
  <si>
    <t xml:space="preserve">(NúMERO DE AUDITORíAS Y  REVISIONES REALIZADAS/ NúMERO DE AUDITORíAS Y REVISIONES PROGRAMADAS EN EL PAT ) *100
</t>
  </si>
  <si>
    <t>PORCENTAJE DE ATENCIóN A LOS PROCESOS DE ENTREGA DE RECURSOS DE LOS PROGRAMAS SOCIALES ADMINISTRADOS Y EJECUTADOS POR EL MUNICIPIO</t>
  </si>
  <si>
    <t>(NúMERO DE PARTICIPACIóN DE LA CONTRALORíA MUNICIPAL EN LOS PROCESOS DE ENTREGA DE RECURSOS DE LOS PROGRAMAS SOCIALES)/(TOTAL DE PROCESOS DE ENTREGA DE LOS PROGRAMAS SOCIALES) *100</t>
  </si>
  <si>
    <t>PORCENTAJE DE REVISIONES Y/O AUDITORíA DE LOS PROGRAMAS SOCIALES</t>
  </si>
  <si>
    <t>(NúMERO DE AUDITORíAS Y REVISIONES REALIZADAS)/(NúMERO DE AUDITORíAS, REVISIONES PROGRAMADAS EN EL PLAN ANUAL DE TRABAJO) *100</t>
  </si>
  <si>
    <t>PORCENTAJE DE PROCEDIMIENTOS CONCLUIDOS</t>
  </si>
  <si>
    <t xml:space="preserve">(NúMERO DE PROCEDIMIENTOS   CONCLUIDOS / TOTAL DE PROCEDIMIENTOS INICIADOS )*100
</t>
  </si>
  <si>
    <t>PORCENTAJE DE ATENCIóN DE LOS PROCESOS ADMINISTRATIVOS</t>
  </si>
  <si>
    <t xml:space="preserve">PORCENTAJE DE ATENCIóN DE LAS DENUNCIAS ADMINISTRATIVAS Y REQUERIMIENTOS DE INFORMACIóN PRESENTADAS POR LOS ENTES FISCALIZADORES EXTERNOS. </t>
  </si>
  <si>
    <t xml:space="preserve">( DENUNCIAS ADMINISTRATIVAS DE ENTES FISCALIZADORES EXTERNOS CONCLUIDOS/TOTAL DE DENUNCIAS ADMINISTRATIVAS INICIADAS DE ENTES FISCALIZADORES EXTERNOS) *100
</t>
  </si>
  <si>
    <t xml:space="preserve"> PORCENTAJE DE LOS ACTOS DE ENTREGA - RECEPCIóN DE LOS SERVIDORES PúBLICOS PROTOCOLIZADOS.</t>
  </si>
  <si>
    <t xml:space="preserve">(TOTAL DE ACTOS DE ENTREGA-RECEPCIóN ASISTIDOS/TOTAL DE ACTOS DE ENTREGA RECEPCIóN CONVOCADOS) *100
</t>
  </si>
  <si>
    <t>PORCENTAJE DE CUMPLIMIENTO DE PRESENTACIóN DE LA DECLARACIóN DE SITUACIóN PATRIMONIAL</t>
  </si>
  <si>
    <t xml:space="preserve">(NúMERO DE SERVIDORES PúBLICOS CUMPLEN EN LA PRESENTACIóN DE LA DECLARACIóN DE SITUACIóN PATRIMONIAL/TOTAL DE SERVIDORES PúBLICOS OBLIGADOS A PRESENTAR LA DECLARACIóN DE SITUACIóN PATRIMONIAL ) *100 
</t>
  </si>
  <si>
    <t>PORCENTAJE DE VERIFICACIóN DE LA EVOLUCIóN DEL PATRIMONIO DE LOS SERVIDORES PúBLICOS</t>
  </si>
  <si>
    <t xml:space="preserve">(NúMERO DE DECLARACIONES DE SITUACIóN PATRIMONIAL VERIFICADAS/TOTAL DE DECLARACIONES DE SITUACIóN  PATRIMONIAL SELECCIONADAS) *100
</t>
  </si>
  <si>
    <t>PROMEDIO DE PARTICIPACIóN SOCIAL</t>
  </si>
  <si>
    <t xml:space="preserve">(REPORTE DE PARTICIPACIóN SOCIAL ATENDIDAS/REPORTES DE PARTICIPACIóN SOCIAL RECIBIDAS)*100
</t>
  </si>
  <si>
    <t xml:space="preserve">PORCENTAJE DE ATENCIóN A LAS QUEJAS, DENUNCIAS, SUGERENCIAS </t>
  </si>
  <si>
    <t>(NúMERO DE QUEJAS Y DENUNCIAS ATENDIDAS)/(TOTAL DE QUEJAS, DENUNCIAS RECIBIDAS) *100</t>
  </si>
  <si>
    <t>CONFORMACIóN DE COMITéS DE CONTRALORíA SOCIAL EN OBRA PúBLICA</t>
  </si>
  <si>
    <t>(NúMERO DE COMITéS CONFORMADOS EN OBRA PúBLICA/TOTAL DE OBRAS EN LAS CUALES SE DEBE INTEGRAR UN COMITé) *100</t>
  </si>
  <si>
    <t>PORCENTAJE DE CONFORMACIóN DE COMITéS DE CONTRALORíA SOCIAL (PARTICIPACIóN CIUDADANA DE LOS PROGRAMAS SOCIALES)</t>
  </si>
  <si>
    <t xml:space="preserve">(NúMERO DE COMITéS CONFORMADOS PARA PROGRAMAS SOCIALES/TOTAL DE PROGRAMAS SOCIALES EJECUTADOS) *100
</t>
  </si>
  <si>
    <t>EJERCICIO DEL PRESUPUESTO ASIGNADO DEL CAPíTULO 1000</t>
  </si>
  <si>
    <t xml:space="preserve">(TOTAL DE RECURSO EJERCIDO CAPíTULO 1000/TOTAL DE RECURSO ASIGNADO CAPíTULO 1000 )*100
</t>
  </si>
  <si>
    <t>PORCENTAJE DE PRESUPUESTO EJERCIDO DEL CAPíTULO 1000</t>
  </si>
  <si>
    <t xml:space="preserve">(TOTAL DE RECURSO EJERCIDO CAPíTULO 1000/TOTAL DE RECURSO ASIGNADO CAPíTULO 1000 )*100
</t>
  </si>
  <si>
    <t>E0199</t>
  </si>
  <si>
    <t>E0199.- CERTEZA JURíDICA DE LA ADMINISTRACIóN MUNICIPAL</t>
  </si>
  <si>
    <t>SECRETARIA DEL H. AYUNTAMIENTO</t>
  </si>
  <si>
    <t>PORCENTAJE DE ACUERDOS EMITIDOS Y DE SOLICITUDES DE CERTIFICACIONES POR LA ADMINISTRACIóN PúBLICA MUNICIPAL</t>
  </si>
  <si>
    <t xml:space="preserve"> (ACUERDOS Y DE SOLICITUDES DE CERTIFICACIONES EMITIDOS POR LA ADMINISTRACIóN PúBLICA MUNICIPAL/TOTAL DE ACUERDOS Y DE SOLICITUDES DE CERTIFICACIONES)*100</t>
  </si>
  <si>
    <t>SATISFACCIóN DE LA CIUDADANíA DE LA ADMINISTRACIóN PúBLICA MUNICIPAL Y DEL AYUNTAMIENTO, RESPECTO DE LA CERTEZA JURíDICA BRINDADA POR LA SECRETARíA DEL HONORABLE AYUNTAMIENTO.</t>
  </si>
  <si>
    <t>(FECHA DE NOTIFICACIóN O ENTREGA DE CERTIFICACIóN DE SESIONES DE AYUNTAMIENTO - FECHA DE CELEBRACIóN DE LA SESIóN)</t>
  </si>
  <si>
    <t xml:space="preserve">PORCENTAJE DE SOLICITUDES ATENDIDAS </t>
  </si>
  <si>
    <t>SOLICITUDES ATENDIDAS /SOLICITUDES RECIBIDAS * 100</t>
  </si>
  <si>
    <t>PORCENTAJE DE CAPACITACIONES REALIZADAS PARA LOS SERVIDORES PúBLICOS DE LA ADMINISTRACIóN.</t>
  </si>
  <si>
    <t>(CAPACITACIONES PARA LOS SERVIDORES PúBLICOS REALIZADAS/CAPACITACIONES PARA LOS SERVIDORES PúBLICOS PROGRAMADAS)*100</t>
  </si>
  <si>
    <t>(CAPACITACIONES PARA LOS SERVIDORES PúBLICOS REALIZADAS/ CAPACITACIONES PARA LOS SERVIDORES PúBLICOS PROGRAMADAS)*100</t>
  </si>
  <si>
    <t>PORCENTAJE DE REGLAMENTOS ARMONIZADOS</t>
  </si>
  <si>
    <t>(GESTIONES REALIZADAS PARA LA ARMONIZACIóN DE REGLAMENTOS EN MATERIA DE TRANSPARENCIA/ TOTAL DE REGLAMENTOS OBLIGADOS A ARMONIZAR EN MATERIA DE TRANSPARENCIA)*100</t>
  </si>
  <si>
    <t>PORCENTAJE DE CONVENIOS SUSCRITOS</t>
  </si>
  <si>
    <t>(CONVENIOS SUSCRITOS/TOTAL DE CONVENIOS GESTIONADOS)*100</t>
  </si>
  <si>
    <t>PORCENTAJE DE CUMPLIMIENTO DE METAS DE TRANSPARENCIA</t>
  </si>
  <si>
    <t>(METAS DE TRANSPARENCIA CUMPLIDAS/ TOTAL DE METAS DE LA UNIDAD DE TRANSPARENCIA)*100</t>
  </si>
  <si>
    <t>PORCENTAJE DE TRANSFERENCIAS PRIMARIAS EXITOSAS APEGADAS A LA NORMATIVIDAD.</t>
  </si>
  <si>
    <t>(TRANSFERENCIAS PRIMARIAS RECIBIDAS APEGADAS A LA NORMATIVIDAD / TOTAL DE SOLICITUDES DE TRANSFERENCIAS PRIMARIAS)*100</t>
  </si>
  <si>
    <t>(CAPACITACIONES PARA LOS SERVIDORES PúBLICOS REALIZADAS/CAPACITACIONES PARA LOS SERVIDORES PúBLICOS SOLICITADAS)*100</t>
  </si>
  <si>
    <t>PORCENTAJE DE DIGITALIZACIóN E IMPRESIóN DE DOCUMENTOS.</t>
  </si>
  <si>
    <t>(PROYECTO DE DIGITALIZACIóN E IMPRESIóN DOCUMENTAL REALIZADOS/PROYECTO DE DIGITALIZACIóN E IMPRESIóN DOCUMENTAL SOLICITADOS)*100</t>
  </si>
  <si>
    <t>PORCENTAJE DE PROGRAMAS DE FOMENTO A LA INVESTIGACIÓN EN EDADES TEMPRANAS IMPLEMENTADO</t>
  </si>
  <si>
    <t xml:space="preserve">(PROGRAMA DE FOMENTO A LA INVESTIGACIóN EN EDAD TEMPRANA IMPLEMENTADO/PROGRAMA DE FOMENTO A LA INVESTIGACIóN EN EDAD TEMPRANA PLANEADO)*100
</t>
  </si>
  <si>
    <t>PORCENTAJE DE TALLERES CON ENFOQUE AL FOMENTO A LA INVESTIGACIÓN EN EDADES TEMPRANAS REALIZADOS</t>
  </si>
  <si>
    <t xml:space="preserve">"(NÚMERO DE TALLERES DE FOMENTO A LA INVESTIGACIóN 
 EN EDADES TEMPRANAS REALIZADOS/NÚMERO DE TALLERES DE FOMENTO A LA INVESTIGACIóN 
 EN EDADES TEMPRANAS PROGRAMADOS) *100"
</t>
  </si>
  <si>
    <t>PORCENTAJE DE CONSERVACIóN DEL INMUEBLE Y LOS DOCUMENTOS EN RESGUARDO.</t>
  </si>
  <si>
    <t xml:space="preserve">(INMUEBLE Y NÚMERO DE EXPEDIENTES EN RESGUARDO CONSERVADOS/INMUEBLE CON CONDICIONES FISICAS PARA RESGUARDO Y TOTAL DE EXPEDIENTES EN EL ARCHIVO DE CONCENTRACIóN)*100
</t>
  </si>
  <si>
    <t>PORCENTAJE DE RECURSOS MATERIALES ADMINISTRADOS</t>
  </si>
  <si>
    <t xml:space="preserve">((RECURSOS MATERIALES PROPORCIONADOS/RECURSOS MATERIALES REQUERIDOS)*100
</t>
  </si>
  <si>
    <t>PORCENTAJE DE CUMPLIMIENTO DE SESIONES CONFORME A LEY.</t>
  </si>
  <si>
    <t>(NúMERO DE SESIONES REALIZADAS CONFORME A LA LEY / NúMERO DE SESIONES CONVOCADAS) *100</t>
  </si>
  <si>
    <t>PORCENTAJE DE CUMPLIMIENTO DE NOTIFICACIóN DE ACUERDOS DEL AYUNTAMIENTO</t>
  </si>
  <si>
    <t>(NúMERO DE ACUERDOS NOTIFICADOS A LAS DEPENDENCIAS DE LA ADMINISTRACIóN PúBLICA MUNICIPAL/NúMERO DE ACUERDOS GENERADOS POR EL AYUNTAMIENTO)*100</t>
  </si>
  <si>
    <t>PORCENTAJE DE CUMPLIMIENTO DE ACUERDOS INSTRUíDOS A LA SECRETARíA POR EL AYUNTAMIENTO</t>
  </si>
  <si>
    <t>(NúMERO DE ACUERDOS CUMPLIMENTADOS /NúMERO DE ACUERDOS INSTRUIDOS A LA SECRETARíA POR EL AYUNTAMIENTO)*100</t>
  </si>
  <si>
    <t>PORCENTAJE DE CUMPLIMIENTO AL DERECHO DE PETICIóN Y A DEBIDO TURNO DE LA CORRESPONDENCIA RECIBIDA.</t>
  </si>
  <si>
    <t xml:space="preserve">(SOLICITUDES DE DERECHO DE PETICIÓN ATENDIDAS Y CORRESPONDENCIA TURNADA EN TIEMPO Y FORMA/TOTAL DE SOLICITUDES DE DERECHO DE PETICIÓN  Y CORRESPONDENCIA RECIBIDAS)*100 
</t>
  </si>
  <si>
    <t>PORCENTAJE DE CUMPLIMIENTO AL DERECHO DE PETICIóN.</t>
  </si>
  <si>
    <t xml:space="preserve">(SOLICITUDES DE DERECHO DE PETICIÓN ATENDIDAS/TOTAL DE SOLICITUDES DE DERECHO DE PETICIÓN RECIBIDAS)*100
</t>
  </si>
  <si>
    <t>PORCENTAJE DE  DESAHOGO DE LOS ASUNTOS QUE LE CORRESPONDE CONOCER A LAS DEPENDENCIAS</t>
  </si>
  <si>
    <t xml:space="preserve">(NúMERO DE TURNOS DE CORRESPONDENCIA EMITIDOS/NúMERO TOTAL DE CORRESPONDENCIA RECIBIDA)*100
</t>
  </si>
  <si>
    <t>PORCENTAJE DE SEGUIMIENTO A SESIONES DE LAS COMISIONES DEL H. AYUNTAMIENTO</t>
  </si>
  <si>
    <t>(NúMERO DE SESIONES DE COMISIONES ASISTIDAS/NúMERO DE SESIONES DE COMISIONES CONVOCADAS) *100</t>
  </si>
  <si>
    <t>PORCENTAJE DE ASISTENCIA A REUNIONES Y ELABORACIÓN EN SU CASO DE TARJETAS INFORMATIVAS</t>
  </si>
  <si>
    <t>(TARJETAS INFORMATIVAS DE REUNIONES ASISTIDAS ELABORADAS/NÚMERO DE REUNIONES DE TRABAJO DE LAS COMISIONES CONVOCADAS)*100</t>
  </si>
  <si>
    <t>PORCENTAJE PRESUPUESTO EJERCIDO</t>
  </si>
  <si>
    <t>E0200</t>
  </si>
  <si>
    <t>E0200.- SERVICIOS JURIDICOS MUNICIPALES.</t>
  </si>
  <si>
    <t>DIRECCION GENERAL DE SERVICIOS JURIDICOS</t>
  </si>
  <si>
    <t>PORCENTAJE DE ASESORIAS Y CONSULTAS JURIDICAS ATENDIDAS EN DEFENSA DE LOS INTERESES DEL MUNICIPIO DE GUANAJUATO.</t>
  </si>
  <si>
    <t xml:space="preserve">(NÙMERO DE CONSULTAS O ASESORÍAS JURÍDICAS ATENDIDAS/TOTAL DE CONSULTAS O ASESORÍAS JURÍDICAS SOLICITADAS)*100
</t>
  </si>
  <si>
    <t>PORCENTAJE DE SERVICIOS JURIDICOS PRESTADOS</t>
  </si>
  <si>
    <t xml:space="preserve">(NÚMERO DE SERVICIOS JURIDICOS PRESTADOS/TOTAL DE SERVICIOS JURÍDICOS SOLICITADOS POR LAS DEPENDENCIAS)*100
</t>
  </si>
  <si>
    <t>PORCENTAJE DE SOLICITUDES Y  ACTOS JURÍDICOS ATENDIDOS</t>
  </si>
  <si>
    <t xml:space="preserve">(SOLICITUDES Y ACTOS JURíDICOS ATENDIDOS/SOLICITUDES Y ACTOS JURíDICOS SOLICITADOS)*100
</t>
  </si>
  <si>
    <t>PORCENTAJE DE PROCESOS JURIDICCCIONALES ATENDIDOS</t>
  </si>
  <si>
    <t xml:space="preserve">(NÚMERO DE PROCESOS JURISDICCIONALES ATENDIDOS/TOTAL DE PROCESOS JURISDICCIONALES SOLICITADOS)*100
</t>
  </si>
  <si>
    <t>PORCENTAJE DE DEMANDAS LEGALES CONCLUIDAS.</t>
  </si>
  <si>
    <t xml:space="preserve">(NÚMERO DE DEMANDAS CONCLUIDAS/TOTAL DE DEMANDAS EN PROCESO)*100
</t>
  </si>
  <si>
    <t>PORCENTAJE DE RECURSO EJERCIDO</t>
  </si>
  <si>
    <t xml:space="preserve">(RECURSO EJERCIDO/RECURSO PLANEADO)*100
</t>
  </si>
  <si>
    <t>"PORCENTAJE DE CONTRATOS, CONVENIOS, ACTOS JURIDICOS, ANALISIS, SOLICITUD DE PUBLICACIÓN DE ACUERDOS Y EMISION DE OPINIONES JURIDICAS REALIZADAS "</t>
  </si>
  <si>
    <t xml:space="preserve">"NÚMERO DE CONTRATOS, CONVENIOS, ACTOS JURIDICOS, ANALISIS, SOLICITUD DE PUBLICACIÓN DE ACUERDOS Y EMISION DE OPINIONES JURIDICAS REALIZADAS / NÚMERO DE CONTRATOS, CONVENIOS, ACTOS JURIDICOS, ANALISIS, SOLICITUD DE PUBLICACIÓN DE ACUERDOS Y EMISION DE OPINIONES JURIDICAS SOLICITADAS)*100
"
</t>
  </si>
  <si>
    <t>PORCENTAJE DE CONTRATOS, CONVENIOS Y DEMAS ACTOS JURIDICOS ELABORADOS</t>
  </si>
  <si>
    <t xml:space="preserve">(NÚMERO DE CONTRATOS, CONVENIOS Y DEMÁS ACTOS JURíDICOS ELABORADOS/ TOTAL DE CONTRATOS, CONVENIOS Y DEMÁS ACTOS JURíDICOS SOLICITADOS)*100
</t>
  </si>
  <si>
    <t>PORCENTAJE DE  REGLAMENTOS ELABORADOS O ANALIZADOS</t>
  </si>
  <si>
    <t xml:space="preserve">(NÚMERO DE REGLAMENTOS ELABORADOS O ANALIZADOS/TOTAL DE SOLICITUDES DE ELABORACIÓN O ANÁLISIS DE REGLAMENTOS)*100 
</t>
  </si>
  <si>
    <t>PORCENTAJE DE REQUERIMIENTOS DE ORGANOS JURISDICCIONALES  ATENDIDOS</t>
  </si>
  <si>
    <t xml:space="preserve">(NÚMERO DE REQUERIMIENTOS DE ORGANOS JURISDICCIONALES ATENDIDOS/TOTAL DE REQUERIMIENTOS SOLICITADOS)*100
</t>
  </si>
  <si>
    <t>PORCENTAJE DE REQUERIMIENTOS ATENDIDOS</t>
  </si>
  <si>
    <t xml:space="preserve">(NÚMERO DE REQUERIMIENTOS ATENDIDOS/TOTAL DE REQUERIMIENTOS SOLICITADOS)*100
</t>
  </si>
  <si>
    <t>PORCENTAJE DE OPINIONES EN ANALISIS JURÍDICO  DE ENAJENACIÓN ELABORADAS</t>
  </si>
  <si>
    <t xml:space="preserve"> (NÚMERO OPINIONES DE ANALISIS JURIDICOS DE ENAJENACIONES ELABORADAS/ TOTAL DE OPINIONES DE ANALISIS JURIDICOS DE ENAJENACIONES SOLICITADAS)*100
</t>
  </si>
  <si>
    <t>E0201</t>
  </si>
  <si>
    <t>E0201.- IMPARTICIóN DE JUSTICIA ADMINISTRATIVA</t>
  </si>
  <si>
    <t xml:space="preserve">JUZGADO ADMINISTRATIVO MUNICIPAL </t>
  </si>
  <si>
    <t>PORCENTAJE DE SENTENCIAS EMITIDAS</t>
  </si>
  <si>
    <t xml:space="preserve">(NÚMERO DE SENTENCIAS EMITIDAS/TOTAL DE DEMANDAS  PRESENTADAS)*100
</t>
  </si>
  <si>
    <t>PORCENTAJE DE DEMANDAS CONCLUIDAS</t>
  </si>
  <si>
    <t xml:space="preserve">(NÚMERO DE DEMANDAS CONCLUIDAS/TOTAL DE DEMANDAS PRESENTADAS)*100 
 </t>
  </si>
  <si>
    <t xml:space="preserve">PORCENTAJE DE PROCESOS ADMINISTRATIVOS TRAMITADOS </t>
  </si>
  <si>
    <t xml:space="preserve">"(TOTAL DE PROCESOS ADMINISTRATIVOS TRAMITADOS/ TOTAL DE PROCESOS ADMINISTRATIVOS PRESENTADOS)*100
</t>
  </si>
  <si>
    <t>PORCENTAJE DE DEMANDAS TRAMITADAS EN SUS ETAPAS PROCESALES</t>
  </si>
  <si>
    <t xml:space="preserve">(NÚMERO DE DEMANDAS EN SUS ETAPAS PROCESALES TRAMITADAS/ TOTAL DE DEMANDAS PRESENTADAS)*100
</t>
  </si>
  <si>
    <t>E0202</t>
  </si>
  <si>
    <t>E0202.- ACERCAMIENTO DE LOS TRáMITES MUNICIPALES</t>
  </si>
  <si>
    <t>DIRECCIÓN DE GOBIERNO</t>
  </si>
  <si>
    <t xml:space="preserve"> PORCENTAJE DE INCREMENTO DE LOTES REGULARES DE LA ZONA SUR</t>
  </si>
  <si>
    <t xml:space="preserve">(TOTAL DE LOTES REGULARES EN 2018 / TOTAL DE LOTES REGULARES EN 2017)        - 1* 100
</t>
  </si>
  <si>
    <t>VARIACION  EN LA ATENCIÓN DE TRÁMITES Y SERVICIOS GESTIONADOS.</t>
  </si>
  <si>
    <t xml:space="preserve">((TOTAL DE SOLICITUDES DE TRAMITES Y SERVICIOS  ATENDIDAS EN EL AñO 2018 / TOTAL DE SOLICITUDES DE TRAMITES Y SERVICIOS ATENDIDOS ATENDIDOS EN 2017) -1)* 100
</t>
  </si>
  <si>
    <t>PORCENTAJE DE PETICIONES ATENDIDAS EN TIEMPO Y FORMA</t>
  </si>
  <si>
    <t xml:space="preserve">(TOTAL DE PETICIONES ATENDIDAS EN TIEMPO Y FORMA / TOTAL DE PETICIONES RECIBIDAS) * 100
</t>
  </si>
  <si>
    <t>PORCENTAJE DE PETICIONES DE REGULARIZACIÓN ATENDIDAS EN TIEMPO Y FORMA</t>
  </si>
  <si>
    <t xml:space="preserve">(NÚMERO DE PETICIONES DE REGULARIZACIÓN ATENDIDAS EN TIEMPO Y FORMA/ NÚMERO DE TOTAL DE PETICIONES DE REGULARIZACIÓN RECIBIDAS)*100
</t>
  </si>
  <si>
    <t>PORCENTAJE DE PERSONAS BENEFICIADAS POR LA DIFUSIÓN DE PROGRAMAS SOCIALES.</t>
  </si>
  <si>
    <t xml:space="preserve">(PERSONAS BENEFICIADAS/TOTAL DE PERSONAS REGISTRADAS )*100
</t>
  </si>
  <si>
    <t>PORCENTAJE DE PETICIONES DE SERVICIOS MUNICIPALES CANALIZADAS  EN TIEMPO Y FORMA.</t>
  </si>
  <si>
    <t>(NúMERO DE PETICIONES CANALIZADAS EN TIEMPO Y FORMA /NúMERO TOTAL DE PETICIONES RECIBIDAS) * 100</t>
  </si>
  <si>
    <t xml:space="preserve">PORCENTAJE DE PETICIONES CANALIZADAS </t>
  </si>
  <si>
    <t xml:space="preserve">(NÚMERO DE PETICIONES CANALIZADAS/ NÚMERO DE PETICIONES RECIBIDAS)*100
</t>
  </si>
  <si>
    <t xml:space="preserve">PORCENTAJE DE FOLLETOS INFORMATIVOS DISTRIBUIDOS </t>
  </si>
  <si>
    <t>(NÚMERO DE FOLLETOS INFORMATIVOS DISTRIBUIDOS/TOTAL DE FOLLETOS)*100</t>
  </si>
  <si>
    <t>E0203</t>
  </si>
  <si>
    <t>E0203.- CUMPLIMIENTO DE LA NORMATIVA DE VENTA DE ALCOHOLES</t>
  </si>
  <si>
    <t>DIRECCIÓN DE FISCALIZACIÓN Y CONTROL DE REGLAMENTOS</t>
  </si>
  <si>
    <t>VARIACIóN DEL NúMERO DE PERMISOS DE COMERCIO Y LICENCIAS DE ALCOHOLES</t>
  </si>
  <si>
    <t xml:space="preserve">((NúMERO DE PERMISOS EXPEDIDOS DURANTE EL PERIODO DE ESTUDIO/NúMERO DE PERMISOS EXPEDIDOS DURANTE PERIODO BASE)-1)*100
</t>
  </si>
  <si>
    <t>PORCENTAJE DE PERMISOS OTORGADOS QUE HAN SIDO PAGADOS</t>
  </si>
  <si>
    <t xml:space="preserve">(PERMISOS OTORGADOS QUE HAN SIDO PAGADOS/TOTAL DE PERMISOS OTORGADOS)*100
</t>
  </si>
  <si>
    <t>VARIACION EN REVISIóN DE PERMISOS DE COMERCIALIZACIóN EN VíA PúBLICA Y ESTABLECIMIENTOS CON VENTA DE BEBIDAS ALCOHóLICAS</t>
  </si>
  <si>
    <t>((NúMERO DE INSPECCIONES DURANTE EL PERIODO DE ESTUDIO/NúMERO DE INSPECCIONES DURANTE PERIODO BASE)-1)*100</t>
  </si>
  <si>
    <t>VARIACIÓN EN INSPECCIóN DE COMERCIANTES EN VíA PúBLICA</t>
  </si>
  <si>
    <t xml:space="preserve">((NúMERO DE INSPECCIONES DE COMERCIANTES EN VÍA PÚBLICA DURANTE EL PERIODO DE ESTUDIO/NúMERO DE INSPECCIONES DE COMERCIENTES EN VÍA PÚBLICA DURANTE PERIODO BASE)-1)*100
</t>
  </si>
  <si>
    <t>VARIACIÓN EN INSPECCIóN DE EVENTOS</t>
  </si>
  <si>
    <t>((NúMERO DE INSPECCIONES DE EVENTOS DURANTE EL PERIODO DE ESTUDIO/NúMERO DE INSPECCIONES DE EVENTOS DURANTE PERIODO BASE)-1)*100</t>
  </si>
  <si>
    <t>VARIACIÓN EN INSPECCIóN DE ESTABLECIMIENTOS CON VENTA DE BEBIDAS ALCOHóLICAS</t>
  </si>
  <si>
    <t xml:space="preserve">((NúMERO DE REVISIOMES A ESTABLECIMIENTOS CON VENTA DE BEBIDAS ALCOHÓLICAS EN EL PERIODO DE ESTUDIO/NúMERO DE REVISIOMES A ESTABLECIMIENTOS CON VENTA DE BEBIDAS ALCOHÓLICAS EN EL PERIODO DE BASE)-1)*100
</t>
  </si>
  <si>
    <t>VARIACIÓN EN OPERATIVOS COORDINADOS REALIZADOS</t>
  </si>
  <si>
    <t xml:space="preserve">((NúMERO DE OPERATIVOS COORDINADOS REALIZADOS DURANTE EL PERIODO DE ESTUDIO/NúMERO DE OPERATIVOS COORDINADOS REALIZADOS DURANTE PERIODO BASE)-1)*100
</t>
  </si>
  <si>
    <t>VARIACIÓN DE SOLICITUDES ATENDIDAS EN TIEMPO Y FORMA</t>
  </si>
  <si>
    <t xml:space="preserve">((NúMERO DE SOLICITUDES ATENDIDAS EN TIEMPO Y FORMA DURANTE EL PERIODO DE ESTUDIO/NúMERO DE SOLICITUDES ATENDIDAS EN TIEMPO Y FORMA DURANTE PERIODO BASE)-1)*100
</t>
  </si>
  <si>
    <t>VARIACIÓN EN PERMISOS ORDINARIOS PARA LA COMERCIALIZACIóN EN LA VíA PúBLICA AUTORIZADOS</t>
  </si>
  <si>
    <t xml:space="preserve">((NúMERO DE PERMISOS ORDINARIOS AUTORIZADOS DURANTE EL PERIODO DE ESTUDIO/NúMERO DE PERMISOS ORDINARIOS AUTORIZADOS DURANTE PERIODO BASE)-1)*100
</t>
  </si>
  <si>
    <t>VARIACION EN PERMISOS EVENTUALES PARA LA COMERCIALIZACIóN EN LA VíA PúBLICA AUTORIZADOS</t>
  </si>
  <si>
    <t xml:space="preserve">((NúMERO DE PERMISOS EVENTUALES AUTORIZADOS DURANTE EL PERIODO DE ESTUDIO/NúMERO DE PERMISOS EVENTUALES AUTORIZADOS DURANTE PERIODO BASE)-1)*100
</t>
  </si>
  <si>
    <t>VARIACIÓN EN EXTENSIONES DE HORARIO AUTORIZADAS</t>
  </si>
  <si>
    <t xml:space="preserve">((NúMERO DE EXTENSIONES DE HORARIO AUTORIZADAS DURANTE EL PERIODO DE ESTUDIO/NúMERO DE EXTENSIONES DE HORARIO AUTORIZADAS DURANTE PERIODO BASE)-1)*100
</t>
  </si>
  <si>
    <t>VARIACIÓN EN PERMISOS PARA ESPECTáCULOS Y FESTEJOS PúBLICOS AUTORIZADOS</t>
  </si>
  <si>
    <t xml:space="preserve">((NúMERO DE PERMISOS DE ESPECTáCULOS  Y FESTEJOS PÚBLICOS AUTORIZADOS DURANTE EL PERIODO DE ESTUDIO/NúMERO DE PERMISOS DE ESPECTáCULOS Y FESTEJOS PÚBLICOS AUTORIZADOS DURANTE PERIODO BASE)-1)*100
</t>
  </si>
  <si>
    <t>E0204</t>
  </si>
  <si>
    <t>E0204.- ADMINISTRACIóN DE LAS FINANZAS MUNICIPALES.</t>
  </si>
  <si>
    <t>TESORERIA MUNICIPAL</t>
  </si>
  <si>
    <t>Municipal-Federal</t>
  </si>
  <si>
    <t>AUTONOMíA FINANCIERA</t>
  </si>
  <si>
    <t>(RELACIóN ENTRE LOS INGRESOS PROPIOS / GASTO TOTAL DEL MUNICIPIO)*100</t>
  </si>
  <si>
    <t>PORCENTAJE DE DEUDA PúBLICA RESPECTO A LOS INGRESOS PROPIOS</t>
  </si>
  <si>
    <t>(DEUDA PúBLICA DEL AñO EN CURSO/INGRESOS PROPIOS)*100</t>
  </si>
  <si>
    <t>TASA DE CRECIMIENTO REAL DE INGRESOS PROPIOS</t>
  </si>
  <si>
    <t xml:space="preserve">(INGRESOS PROPIOS RECAUDADOS/INGRESOS PROPIOS PRONOSTICADOS)*100 </t>
  </si>
  <si>
    <t>PORCENTAJE DE AVALUOS DE INMUEBLES CON EFECTOS FISCALES VENCIDOS</t>
  </si>
  <si>
    <t>(AVALUOS DE INMUEBLES CON EFECTOS FISCALES VENCIDOS /TOTAL DE INMUEBLES CON EFECTOS FISCALES VENCIDOS)*100</t>
  </si>
  <si>
    <t>PORCENTAJE DE ACTUALIZACIONES DEL PADRóN INMOBILIARIO DEL MUNICIPIO</t>
  </si>
  <si>
    <t xml:space="preserve">(NÚMERO DE INMUEBLES REGISTRADOS EN EL PADRÓN INMOBILIARIO MUNICIPAL/TOTAL DE BIENES INMUEBLES PROPIEDAD DEL MUNICIPIO)*100
</t>
  </si>
  <si>
    <t>PORCENTAJE DE DEPURACIóN DE CAPAS CARTOGRáFICAS</t>
  </si>
  <si>
    <t>(CAPAS CARTOGRáFICAS DEPURADAS/TOTAL DE CAPAS CARTOGRáFICAS AUTORIZADAS)*100</t>
  </si>
  <si>
    <t>PORCENTAJE DE INCORPORACIóN DE NUEVOS PREDIOS Y/O CONSTRUCCIONES  POR LA DIRECCIóN GENERAL DE DESARROLLO URBANO</t>
  </si>
  <si>
    <t>(NúMERO DE PREDIOS INCORPORADOS EN EL AñO ACTUAL-NúMERO DE PREDIOS INCORPORADOS EN EL AñO ANTERIOR/NúMERO DE PREDIOS INCORPORADOS EN EL AñO ANTERIOR) *100</t>
  </si>
  <si>
    <t>EMISIóN DE LINEAMIENTOS DE INGRESO SEñALADOS EN LEY</t>
  </si>
  <si>
    <t>(LEYES A EMITIR, EN EL RUBRO DE INGRESOS, SEñALADAS EN LA LEY PARA EL EJERCICIO Y CONTROL DEL GASTO PúBLICO DEL ESTADO DE GUANAJUATO /LEYES EMITIDAS, EN EL RUBRO DE INGRESOS, DURANTE EL EJERCICIO FISCAL) *100</t>
  </si>
  <si>
    <t>PORCENTAJE DE COBROS A LOS CONTRIBUYENTES PROCESADOS</t>
  </si>
  <si>
    <t>(NúMERO DE PAGOS PROCESADOS/NúMERO DE PAGOS RECIBIDOS)*100</t>
  </si>
  <si>
    <t>PORCENTAJE DE INCREMENTO DE RECUPERACIóN DE CARTERA VENCIDA RESPECTO AL AñO ANTERIOR</t>
  </si>
  <si>
    <t>(MONTO RECUPERADO DE LA CARTERA VENCIDA EN EL PERIODO ACTUAL-MONTO RECUPERADO DE LA CARTERA VENCIDA EN EL PERIODO ANTERIOR/MONTO RECUPERADO DE LA CARTERA VENCIDA EN EL PERIODO ANTERIOR)*100</t>
  </si>
  <si>
    <t>PORCENTAJE DE RECAUDACIóN RESPECTO A LOS INGRESOS CONVENIDOS DE PROGRAMAS DE INVERSIÓN Y RAMO 33.</t>
  </si>
  <si>
    <t xml:space="preserve">(IMPORTE RECAUDADO DE CONVENIOS DE RAMO 33 Y PROGRAMAS DE INVERSIÓN /IMPORTE CONVENIDO A MINISTRAR)*100
</t>
  </si>
  <si>
    <t>PORCENTAJE DE RECAUDACIóN RESPECTO AL PRONÓSTICO DE INGRESOS DE PROGRAMAS DE INVERSIÓN Y RAMO 33.</t>
  </si>
  <si>
    <t xml:space="preserve">(IMPORTE RECAUDADO DE INGRESOS DE PROGRAMAS DE INVERSIÓN Y RAMO 33/IMPORTE TOTAL DE PRONOSTICO DE INGRESOS DE PROGRAMAS DE INVERSIóN Y RAMO 33 DEL AñO DE ESTUDIO)*100
</t>
  </si>
  <si>
    <t>PORCENTAJE DEL PRESUPUESTO EJERCIDO EN LOS PROGRAMAS PRESUPUESTADOS</t>
  </si>
  <si>
    <t>(PRESUPUESTO EJERCIDO EN PROGRAMAS PRESUPUESTARIOS/ PRESUPUESTO TOTAL ASIGNADO A PROGRAMAS PRESUPUESTARIOS)*100</t>
  </si>
  <si>
    <t>PORCENTAJE DE SOLICITUDES DE PAGO DE BIENES, SERVICIOS, TERCEROS Y OBLIGACIONES FISCALES ATENDIDAS</t>
  </si>
  <si>
    <t>(SOLICITUDES DE PAGO DE BIENES, SERVICIOS, TERCEROS Y OBLIGACIONES FISCALES ATENDIDAS/SOLICITUDES DE PAGO DE BIENES, SERVICIOS, TERCEROS Y OBLIGACIONES FISCALES REQUERIDAS)*100</t>
  </si>
  <si>
    <t>PORCENTAJE DE PRESUPUESTO EJERCIDO Y CONTROLADOS CON RESPECTO AL PLANEADO A LA FECHA</t>
  </si>
  <si>
    <t>PORCENTAJE DE PRESUPUESTO DE EGRESOS ELABORADO Y MECANISMOS DE CONTROL REALIZADOS/PRESUPUESTO DE EGRESOS SEGúN LA LEY GENERAL DE CONTABILIDAD GUBERNAMENTAL Y MECANISMOS DE CONTROL PROGRAMADOS A LA FECHA</t>
  </si>
  <si>
    <t>PORCENTAJE DE INFORMACIóN FINANCIERA TRIMESTRAL Y CUENTA PúBLICA ANUAL ELABORADA, INTEGRADA Y DIFUNDIDA</t>
  </si>
  <si>
    <t>(INFORMES FINANCIEROS ELABORADOS, INTEGRADOS Y DIFUNDIDOS/INFORMES FINANCIEROS PROGRAMADOS A ELABORAR, INTEGRAR Y DIFUNDIR) *100</t>
  </si>
  <si>
    <t>PORCENTAJE DE OBSERVACIONES Y/O RECOMENDACIONES ATENDIDAS</t>
  </si>
  <si>
    <t xml:space="preserve">(NÚMERO DE OBSERVACIONES Y/O RECOMENDACIONES ATENDIDAS/NÚMERO DE OBSERVACIONES Y/O RECOMENDACIONES EMITIDAS POR LOS ÓRGANOS DE FISCALIZACIÓN) *100 </t>
  </si>
  <si>
    <t>PORCENTAJE DE SOLICITUDES DE FORMATOS DE MODIFICACIONES PRESUPUESTALES ATENDIDAS.</t>
  </si>
  <si>
    <t xml:space="preserve">(TOTAL DE FORMATOS DE MODIFICACIONES PRESUPUESTALES ATENDIDOS/TOTAL DE FORMATOS DE MODIFICACIONES PRESUPUESTALES RECIBIDOS)*100 
</t>
  </si>
  <si>
    <t>PORCENTAJE DE RECURSOS EJERCIDOS DE PROGRAMAS DE INVERSIóN Y RAMO 33 DESTINADOS A OBRAS Y/O ACCIONES.</t>
  </si>
  <si>
    <t xml:space="preserve">(PRESUPUESTO DE EGRESOS EJERCIDO CORRESPONDIENTE A PROGRAMAS DE INVERSIóN Y RAMO 33/PRESUPUESTO ASIGNADO PARA PROGRAMAS DE INVERSIóN Y RAMO 33)*100
</t>
  </si>
  <si>
    <t xml:space="preserve">(PRESUPUESTO EJERCIDO DE LA DIRECCIÓN DE SEGUIMIENTO Y CONTROL DE PROGRAMAS DE INVERSIÓN/TOTAL DE PRESUPUESTO ASIGNADO A LA DIRECCIÓN DE SEGUIMIENTO Y CONTROL DE PROGRAMAS DE INVERSIÓN)*100
</t>
  </si>
  <si>
    <t>PORCENTAJE DE VARIACIÓN EN ATENCIóN Y SEGUIMIENTO DE AUDITORíAS</t>
  </si>
  <si>
    <t xml:space="preserve">(NúMERO DE AUDITORíAS ATENDIDAS Y/O EN SEGUIMIENTO EN EL EJERCICIO ACTUAL-NúMERO DE AUDITORíAS ATENDIDAS Y/O EN SEGUIMIENTO EN EL EJERCICIO ANTERIOR/NúMERO DE AUDITORíAS ATENDIDAS Y/O EN SEGUIMIENTO EN EL EJERCICIO ANTERIOR)*100
</t>
  </si>
  <si>
    <t>CALIFICACIóN CONAC</t>
  </si>
  <si>
    <t>ENTREGA DE LA CUENTA PúBLICA EN LOS TIEMPOS DE LEY</t>
  </si>
  <si>
    <t>(GASTO CORRIENTE EJERCIDO/GASTO CORRIENTE ASIGNADO)*100</t>
  </si>
  <si>
    <t xml:space="preserve">PORCENTAJE DE GASTOS DE ACTUALES </t>
  </si>
  <si>
    <t>GASTO ACTUAL /GASTO DE TRIENIO ANTERIOR *100</t>
  </si>
  <si>
    <t xml:space="preserve">VARIACIóN ANUAL DE CONVENIOS SUSCRITOS </t>
  </si>
  <si>
    <t xml:space="preserve">(CONVENIOS SUSCRITOS EN EL AñO DE ESTUDIO- CONVENIOS SUSCRITOS EN EL AÑO ANTERIOR/ CONVENIOS SUSCRITOS EN EL AÑO ANTERIOR)*100 
</t>
  </si>
  <si>
    <t>PORCENTAJE DE LA DISMINUCIóN DE LA DEUDA</t>
  </si>
  <si>
    <t xml:space="preserve">(GASTO DE AMORTIZACIONES DE LA DEUDA PUBLICA REALIZADAS / TOTAL DE DEUDA PUBLICA)*100 
</t>
  </si>
  <si>
    <t>PORCENTAJE DE PRESUPUESTO EJERCIDO DE REFRENDOS 2017</t>
  </si>
  <si>
    <t>(PRESUPUESTO EJERCIDO DE REFRENDOS 2017/PRESUPUESTO ASIGNADO DE REFRENDOS 2017)*100</t>
  </si>
  <si>
    <t>Federal</t>
  </si>
  <si>
    <t>E0205</t>
  </si>
  <si>
    <t>E0205.- RECURSOS PARA LA OPERACION DE LA ADMINISTRACION MUNICIPAL.</t>
  </si>
  <si>
    <t>PORCENTAJE DE SATISFACCIóN DE LOS CENTROS GESTORES EN TRáMITES REALIZADOS</t>
  </si>
  <si>
    <t xml:space="preserve">(NúMERO DE CENTROS GESTORES SATISFECHOS EN LA ATENCIóN A SUS TRáMITES/TOTAL DE CENTROS GESTORES QUE HAN REALIZADO SOLICITUDES)*100
</t>
  </si>
  <si>
    <t>PORCENTAJE DE SOLICITUDES EJECUTADAS EN TIEMPO Y FORMA</t>
  </si>
  <si>
    <t xml:space="preserve">(SOLICITUDES EJECUTADAS/SOLICITUDES AUTORIZADAS O ANALIZADAS)*100
</t>
  </si>
  <si>
    <t>PORCENTAJE DE SOLICITUDES ATENDIDAS</t>
  </si>
  <si>
    <t>(SOLICITUDES ATENDIDAS/SOLICITUDES RECIBIDAS)*100</t>
  </si>
  <si>
    <t>PORCENTAJE DE SOLICITUDES RECIBIDAS,REGISTRADAS Y ANALIZADAS</t>
  </si>
  <si>
    <t>(SOLICITUDES RECIBIDAS, REGISTRADAS Y ANALIZADAS/NúMERO DE SOLICITUDES RECIBIDAS PARA CONOCIMIENTO)*100</t>
  </si>
  <si>
    <t>PORCENTAJE DE SOLICITUDES RECIBIDAS PARA TRáMITE CONCLUIDAS</t>
  </si>
  <si>
    <t>(NúMERO DE SOLICITUDES PARA TRáMITE ATENDIDAS/NúMERO DE SOLICITUDES RECIBIDAS PARA TRáMITE)*100</t>
  </si>
  <si>
    <t>PORCENTAJE DE LAS SOLICITUDES EN MATERIA DE ADQUISICIONES Y SERVICIOS GENERALES ATENDIDAS</t>
  </si>
  <si>
    <t>(NúMERO DE TRáMITES ACEPTADOS/NúMERO DE TRáMITES RECIBIDOS)*100</t>
  </si>
  <si>
    <t xml:space="preserve">PORCENTAJE DE LAS REQUISICIONES ATENDIDAS EN SU TOTALIDAD </t>
  </si>
  <si>
    <t>(NúMERO DE REQUISICIONES DE INSUMOS PARA EL DESEMPEñO DE LAS ACTIVIDADES ADMINISTRATIVAS SUMINISTRADAS/NúMERO TOTAL DE REQUISICIONES DE INSUMOS PARA EL DESEMPEñO DE LAS FUNCIONES ADMINISTRATIVAS )*100</t>
  </si>
  <si>
    <t xml:space="preserve">PORCENTAJE DE LAS SOLICITUDES DE SERVICIOS VEHICULARES ATENDIDAS </t>
  </si>
  <si>
    <t>(NúMERO DE SOLICITUDES SERVICIOS VEHICULARES SUMINISTRADOS/NúMERO DE SOLICITUDES DE SERVICIOS VEHICULARES )*100</t>
  </si>
  <si>
    <t>PORCENTAJE DE LAS SOLICITUDES DE COMBUSTIBLE SUMINISTRADAS</t>
  </si>
  <si>
    <t>(NúMERO DE SOLICITUD DE DOTACIONES DE COMBUSTIBLE SUMINISTRADAS/NúMERO TOTAL DE SOLICITUD DE DOTACIONES DE COMBUSTIBLE SOLICITADAS )*100</t>
  </si>
  <si>
    <t xml:space="preserve">PORCENTAJE DE LAS SOLICITUDES DE SERVICIOS ATENDIDAS EN SU TOTALIDAD </t>
  </si>
  <si>
    <t>(NúMERO DE SOLICITUDES DE SERVICIOS DE TODA CLASE SERVICIOS GENERALES REQUERIDOS SUMINISTRADOS/NúMERO DE SOLICITUDES DE SERVICIOS DE TODA CLASE SERVICIOS GENERALES REQUERIDOS SOLICITADOS )*100</t>
  </si>
  <si>
    <t xml:space="preserve">PORCENTAJE DE LAS SOLICITUDES DE ALTAS, BAJAS Y TRASPAZOS DE BIENES MUEBLES ATENDIDAS </t>
  </si>
  <si>
    <t>(NúMERO DE SOLICITUDES DE ALTAS, BAJAS Y TRASPAZOS DE BIENES MUEBLES ATENDIDAS/NúMERO DE SOLICITUDES DE ALTAS, BAJAS Y TRASPAZOS DE BIENES MUEBLES SOLICITADOS)*100</t>
  </si>
  <si>
    <t>PORCENTAJE DE LAS REQUISICIONES ATENDIDAS</t>
  </si>
  <si>
    <t>(NÚMERO DE REQUISICIONES DE INSUMOS, BIENES O SERVICIOS DEL FONDO PARA CONTINGENCIAS SUMINISTRADAS/NÚMERO TOTAL DE REQUISICIONES DE INSUMOS, BIENES O SERVICIOS DEL FONDO PARA CONTINGENCIAS)*100</t>
  </si>
  <si>
    <t>PORCENTAJE EN MATERIA DE RECURSOS HUMANOS ATENDIDOS</t>
  </si>
  <si>
    <t>(NúMERO DE SERVICIOS EN MATERIA DE RECURSOS HUMANOS ATENDIDOS/NúMERO DE SERVICIOS EN MATERIA DE RECURSOS HUMANOS SOLICITADOS)*100</t>
  </si>
  <si>
    <t>PORCENTAJE DEL PERSONAL CAPACITADO</t>
  </si>
  <si>
    <t>(NúMERO DE PERSONAL CAPACITADO/NúMERO TOTAL DE PERSONAL)*100</t>
  </si>
  <si>
    <t>REALIZACIóN DEL PAGO DE 25 QUINCENAS</t>
  </si>
  <si>
    <t>(NúMERO DE NóMINAS QUINCENAL PAGADAS/NúMERO TOTAL DE NóMINAS ANUAL)*100</t>
  </si>
  <si>
    <t>PORCENTAJE DE MOVIMIENTOS DE PERSONAL ATENDIDOS</t>
  </si>
  <si>
    <t>(NúMERO DE MOVIMIENTOS DE PERSONAL AUTORIZADOS/NúMERO DE MOVIMIENTOS DE PERSONAL SOLICITADOS)*100</t>
  </si>
  <si>
    <t>PORCENTAJE DE SERVICIOS ATENDIDOS</t>
  </si>
  <si>
    <t>(NúMERO DE SERVICIOS ATENDIDOS/NúMERO DE SERVICIOS SOLICITADOS)*100</t>
  </si>
  <si>
    <t xml:space="preserve">PORCENTAJE DE SERVICIOS INFORMáTICOS REALIZADOS </t>
  </si>
  <si>
    <t xml:space="preserve">(NúMERO DE SERVICIOS INFORMÁTICOS REALIZADOS/NúMERO DE SERVICIOS INFORMÁTICOS SOLICITADOS)*100
</t>
  </si>
  <si>
    <t>PORCENTAJE DE SOLICITUDES ATENDIDAS EN FUNCIóN DE LAS RECIBIDAS</t>
  </si>
  <si>
    <t>(NúMERO DE SOLICITUDES DE SERVICIO ATENDIDAS/NúMERO DE SOLICITUDES REALIZADAS )*100</t>
  </si>
  <si>
    <t>PORCENTAJE DE TRáMITES O SERVICIOS MODERNIZADOS</t>
  </si>
  <si>
    <t>(NúMERO DE TRáMITES O SERVICIOS MODERNIZADOS/ NúMERO DE PROPUESTAS REALIZADAS)*100</t>
  </si>
  <si>
    <t>CANTIDAD DE SERVIDORES MODERNIZADOS</t>
  </si>
  <si>
    <t>CANTIDAD DE EQUIPOS DE CóMPUTO MODERNIZADOS</t>
  </si>
  <si>
    <t>CANTIDAD DE LICENCIAS DE ANTIVIRUS</t>
  </si>
  <si>
    <t>CANTIDAD DE EQUIPO DE CóMPUTO CON SEGURIDAD LóGICA DE SOFTWARE</t>
  </si>
  <si>
    <t>SISTEMA DE PAGO DE MULTA DE TRANSITO POR INTERNET</t>
  </si>
  <si>
    <t>UN SISTEMA DE PAGO DE MULTA DE TRANSITO POR INTERNET</t>
  </si>
  <si>
    <t>SISTEMA DE PAGO DE GESTIóN DEL TRáMITE DE LICENCIA DE CONSTRUCCIóN</t>
  </si>
  <si>
    <t>UN SISTEMA DE PAGO DE GESTIóN DEL TRáMITE DE LICENCIA DE CONSTRUCCIóN</t>
  </si>
  <si>
    <t>SISTEMA DE PAGO DE GESTIóN DEL TRáMITE DE LICENCIA DE USO DE SUELO</t>
  </si>
  <si>
    <t>UN SISTEMA DE PAGO DE GESTIóN DEL TRáMITE DE LICENCIA DE USO DE SUELO</t>
  </si>
  <si>
    <t>SISTEMA DE DATOS ABIERTOS A LA CIUDADANíA</t>
  </si>
  <si>
    <t>UN SISTEMA DE DATOS ABIERTOS A LA CIUDADANíA</t>
  </si>
  <si>
    <t>SISTEMA DE GESTIóN Y PUBLICACIóN DE LAS OBLIGACIONES DE TRANSPARENCIA</t>
  </si>
  <si>
    <t xml:space="preserve">CONTRATACIóN DE UN PóLIZA DE SERVICIO PARA EL CIRCUITO CERRADO DE CáMARAS DE VIDEOVIGILANCIA </t>
  </si>
  <si>
    <t>PóLIZA DE SEGURO CONTRA ROBO Y DAñOS DE LOS ELEMENTOS QUE CONFORMAN EL CIRCUITO CERRADO DE CáMARAS DE VIDEOVIGILANCIACONTRATADA</t>
  </si>
  <si>
    <t>SISTEMA INTEGRAL DE RECURSOS HUMANOS Y CONTROL PRESUPUESTAL</t>
  </si>
  <si>
    <t>NúMERO DE SISTEMA INTEGRAL DE RECURSOS HUMANOS Y CONTROL PRESUPUESTAL IMPLEMENTADO</t>
  </si>
  <si>
    <t>E0206</t>
  </si>
  <si>
    <t>E0206.- SERVICIOS PúBLICOS EFICIENTES.</t>
  </si>
  <si>
    <t>DIRECCION GENERAL DE SERVICIOS PUBLICOS</t>
  </si>
  <si>
    <t>PORCENTAJE DE ESTRATEGIAS TÉCNICO-OPERATIVAS IMPLEMENTADAS</t>
  </si>
  <si>
    <t xml:space="preserve">(ESTRATEGIAS IMPLEMENTADAS/ESTRATEGIAS PROGRAMADAS) *100
</t>
  </si>
  <si>
    <t>2 DESARROLLO SOCIAL</t>
  </si>
  <si>
    <t>PORCENTAJE DE SERVICIOS PRESTADOS A LA CIUDADANÍA</t>
  </si>
  <si>
    <t xml:space="preserve">(SERVICIOS REALMENTE PRESTADOS/SERVICIOS PROGRAMADOS) *100
</t>
  </si>
  <si>
    <t>PORCENTAJE DE REQUERIMIENTOS DE RECURSOS HUMANOS, TECNICOS Y MATERIALES SUMINISTRADOS</t>
  </si>
  <si>
    <t xml:space="preserve">(NÚMERO DE REQUERIMIENTOS RECURSOS HUMANOS, TÉCNICOS Y MATERIALES SUMINISTRADOS/TOTAL DE REQUERIMIENTOS DE RECURSOS HUMANOS, TÉCNICOS Y MATERIALES SOLICITADOS)*100
</t>
  </si>
  <si>
    <t>PORCENTAJE DE RECURSOS EJERCIDOS</t>
  </si>
  <si>
    <t xml:space="preserve">(RECURSO EJERCIDO/RECURSO ASIGNADO)*100
</t>
  </si>
  <si>
    <t xml:space="preserve">PORCENTAJE DE ACCIONES DE SERVICIOS COMPLEMENTARIOS REALIZADAS </t>
  </si>
  <si>
    <t xml:space="preserve">(NÚMERO DE ACCIONES DE SERVICIOS COMPLEMENTARIOS REALIZADAS/NÚMERO DE ACCIONES DE SERVICIOS COMPLEMENTARIOS PROGRAMADAS) *100
</t>
  </si>
  <si>
    <t>PORCENTAJE  DE SUPERVISIÓN SERVICIOS COMPLEMENTARIOS REALIZADA</t>
  </si>
  <si>
    <t xml:space="preserve">(NÚMERO  DE SUPERVISIONES  DE SERVICIOS COMPLEMENTARIOS REALIZADAS/NÚMERO  DE SUPERVISIONES DE SERVICIOS COMPLEMENTARIOS PROGRAMADAS) *100
</t>
  </si>
  <si>
    <t>PORCENTAJE DE CENTROS DE SERVICIOS PUBLICOS SANITARIOS EN FUNCIONAMIENTO</t>
  </si>
  <si>
    <t xml:space="preserve">(NÚMERO DE CENTROS DE SERVICIOS PÚBLICOS SANITARIOS EN FUNCIONAMIENTO/TOTAL DE CENTROS DE SERVICIOS PÚBLICOS SANITARIOS)*100
</t>
  </si>
  <si>
    <t>PORCENTAJE DE MEJORAMIENTO  DE CENTROS DE ABASTO.</t>
  </si>
  <si>
    <t xml:space="preserve"> (OPERATIVOS DE MANTENIMIENTO REALIZADOS /OPERATIVOS DE MANTENIMIENTO PROGRAMADOS) *100
</t>
  </si>
  <si>
    <t>PORCENTAJE DE ACCIONES PARA  MEJORA DEL SERVICIO DE LIMPIA REALIZADAS</t>
  </si>
  <si>
    <t xml:space="preserve">(NÚMERO DE ACCIONES REALIZADAS POR LA COORDINACION DE LIMPIA /NÚMERO DE ACCIONES PROGRAMADAS POR LA COORDINACION DE LIMPIA  *100
</t>
  </si>
  <si>
    <t>PORCENTAJE DE CRUCEROS ATENDIDOS</t>
  </si>
  <si>
    <t xml:space="preserve">(NÚMERO DE CRUCEROS ATENDIDOS/ NÚMERO DE CRUCEROS ESTABLECIDOS)*100
</t>
  </si>
  <si>
    <t>PORCENTAJE DE RUTAS DE RECOLECCIÓN ATENDIDAS</t>
  </si>
  <si>
    <t xml:space="preserve">(NÚMERO DE RUTAS DE RECOLECCIÓN ATENDIDAS/NÚMERO DE  RUTAS DE RECOLECCIÓN ESTABLECIDAS)*100
</t>
  </si>
  <si>
    <t xml:space="preserve">PORCENTAJE DE RECOMENDACIONES DE UTILIZACIÓN DEL SITIO DE DISPOSICIÓN FINAL ATENDIDAS </t>
  </si>
  <si>
    <t xml:space="preserve">(NÚMERO DE RECOMENDACIONES DE UTILIZACIÓN DEL SITIO DE DISPOSICIÓN FINAL  ATENDIDAS/TOTAL DE RECOMENDACIONES DE UTILIZACIÓN DEL SITIO DE DISPOSICIÓN FINAL REALIZADAS)*100
</t>
  </si>
  <si>
    <t>PORCENTAJE DE ATENCIÓN A ESTABLECIMIENTOS CONVENIDOS</t>
  </si>
  <si>
    <t xml:space="preserve">(NÚMERO DE ESTABLECIMIENTOS ATENDIDOS / TOTAL DE ESTABLECIMIENTOS CONVENIDOS)*100
</t>
  </si>
  <si>
    <t xml:space="preserve">PORCENTAJE DE OPERATIVOS  SOBRE MANEJO DE RESIDUOS SOLIDOS REALIZADOS </t>
  </si>
  <si>
    <t xml:space="preserve">(NÚMERO DE OPERATIVOS REALIZADOS / NÚMERO DE OPERATIVOS PROGRAMADOS)*100
</t>
  </si>
  <si>
    <t>PORCENTAJE DE REPORTES CIUDADANOS ATENDIDOS</t>
  </si>
  <si>
    <t xml:space="preserve">(NÚMERO DE REPORTES CIUDADANOS ATENDIDOS /NÚMERO DE REPORTES RECIBIDOS)*100
</t>
  </si>
  <si>
    <t xml:space="preserve">PORCENTAJE DE OPERATIVOS REALIZADOS   </t>
  </si>
  <si>
    <t xml:space="preserve">(NUMERO DE OPERATIVOS REALIZADOS /NUMERO DE OPERATIVOS PROGRAMADOS)*100
</t>
  </si>
  <si>
    <t>PORCENTAJE DE PRESUPUESTO EJERCIDO EN CONSUMO ENERGÉTICO</t>
  </si>
  <si>
    <t xml:space="preserve">(PRESUPUESTO EJERCIDO EN CONSUMO ENERGÉTICO/PRESUPUESTO AUTORIZADO)*100
</t>
  </si>
  <si>
    <t>PORCENTAJE DE  REPORTES DE MANTENIMIENTO ATENDIDOS</t>
  </si>
  <si>
    <t xml:space="preserve">(NÚMERO REPORTES DE MANTENIMIENTO A LA INFRAESTRUCTURA ATENDIDOS/TOTAL DE REPORTES DE MANTENIMIENTO A LA INFRAESTRUCTURA RECIBIDOS )*100
</t>
  </si>
  <si>
    <t>E0207</t>
  </si>
  <si>
    <t>E0207.- MUNICIPIO ORDENADO Y SUSTENTABLE.</t>
  </si>
  <si>
    <t>DIRECCIÓN GENERAL DE MEDIO AMBIENTE Y ORDENAMIENTO TERRITORIAL</t>
  </si>
  <si>
    <t>PORCENTAJE DE áREA TERRITORIAL OPTIMIZADA</t>
  </si>
  <si>
    <t xml:space="preserve">(ÁREA TERRITORIAL EN KM2 OPTIMIZADA/ÁREA TERRITORIAL EN KM2 POR OPTIMIZAR)*100
</t>
  </si>
  <si>
    <t>PORCENTAJE POBLACIóN BENEFICIADA DEL MUNICIPIO</t>
  </si>
  <si>
    <t xml:space="preserve">(POBLACIóN DEL MUNICIPIO BENEFICIADA/POBLACIóN DEL MUNICIPIO POR BENEFICIAR)*100
</t>
  </si>
  <si>
    <t>PORCENTAJE DE BIEN PATRIMONIAL HISTóRICO PROTEGIDO</t>
  </si>
  <si>
    <t>(NO. DE BIENES PATRIMONIALES HISTóRICOS PROTEGIDOS / NO. DE BIENES PATRIMONIALES HISTóRICOS EXISTENTES)*100</t>
  </si>
  <si>
    <t>PORCENTAJE DE GESTIONES ANTE INSTANCIAS DISPONIBLES PARA LA AMPLIACIóN DE LA POLIGONAL DE LA UNESCO</t>
  </si>
  <si>
    <t xml:space="preserve">(NÚMERO DE GESTIONES REALIZADAS / NÚMERO DE GESTIONES PROGRAMADAS)*100
</t>
  </si>
  <si>
    <t>PORCENTAJE DE GESTIONES REALIZADAS PARA LA OBTENCIóN Y APLICACIóN DE RECURSOS PARA PROTECCIóN DE ZONAS Y MONUMENTOS</t>
  </si>
  <si>
    <t>(NO. DE GESTIONES REALIZADAS / NO. DE GESTIONES PROGRAMADAS)*100</t>
  </si>
  <si>
    <t>CUMPLIMIENTO INICIAL DEL PLAN DE MANEJO DE LA ZONA DECLARADA PATRIMONIO MUNDIAL POR LA UNESCO</t>
  </si>
  <si>
    <t>(NO. DE ACCIONES REALIZADAS / NO. DE ACCIONES PROGRAMADAS)*100</t>
  </si>
  <si>
    <t>PORCENTAJE DE INSTRUMENTO DE PLANEACIóN Y DE DESARROLLO URBANO SUSTENTABLE ACTUALIZADO</t>
  </si>
  <si>
    <t xml:space="preserve">(NÚMERO DE INSTRUMENTOS DE PLANEACIóN ACTUALIZADOS/NÚMERO DE INSTRUMENTOS DE PLANEACIóN PROGRAMADOS)*100
</t>
  </si>
  <si>
    <t>PORCENTAJE DE SOLICITUDES PARA LA GESTIóN DE UN PROYECTO DE REGULARIZACIóN DE ASENTAMIENTOS IRREGULARES EN EL MUNICIPIO</t>
  </si>
  <si>
    <t>(NO. DE SOLICITUDES ATENDIDAS / NO. DE SOLICITUDES REALIZADAS)*100</t>
  </si>
  <si>
    <t>PORCENTAJE DE CUMPLIMIENTO DE DIFUSIóN DEL PROGRAMA DE INFORMACIóN DE ORDENAMIENTO TERRITORIAL</t>
  </si>
  <si>
    <t>PORCENTAJE DE CUMPLIMIENTO DE METAS INSTITUCIONALES DE LA DEPENDENCIA</t>
  </si>
  <si>
    <t xml:space="preserve">(NÚMERO DE METAS REALIZADAS / NÚMERO DE METAS SOLICITADAS)*100
</t>
  </si>
  <si>
    <t>PORCENTAJE DE INSPECCIONES DE PROTECCIóN Y VIGILANCIA REALIZADAS EN EL MUNICIPIO DE GUANAJUATO</t>
  </si>
  <si>
    <t>(NO. DE INSPECCIONES REALIZADAS / NO. DE INSPECCIONES PROYECTADAS)*100</t>
  </si>
  <si>
    <t>PORCENTAJE DE LICENCIAS, PERMISOS Y SIMILARES EMITIDOS A LA CIUDADANíA</t>
  </si>
  <si>
    <t>(NO. DE DOCUMENTACIóN OFICIAL EMITIDA / NO. DE DOCUMENTACIóN OFICIAL PROYECTADA)*100</t>
  </si>
  <si>
    <t>PORCENTAJE DE CUMPLIMIENTO DE METAS ADMINISTRATIVAS INSTITUCIONALES DE LA DEPENDENCIA</t>
  </si>
  <si>
    <t>(NO. DE METAS REALIZADAS / NO. DE METAS PROYECTADAS)*100</t>
  </si>
  <si>
    <t>E0208</t>
  </si>
  <si>
    <t>E0208.- INFRAESTRUCTURA PARA EL DESARROLLO.</t>
  </si>
  <si>
    <t>DIRECCION GENERAL DE OBRA PUBLICA</t>
  </si>
  <si>
    <t>Municipal-Estatal-Federal</t>
  </si>
  <si>
    <t>PORCENTAJE DE INVERSIóN PERCáPITA EN OBRAS DE INFRAESTRUCTURA SOCIAL EN ZONAS REZAGADAS</t>
  </si>
  <si>
    <t>(MONTO DE LA INVERSIóN/POBLACIóN OBJETIVO DEL PERIODO)</t>
  </si>
  <si>
    <t xml:space="preserve">3 DESARROLLO ECONOMICO </t>
  </si>
  <si>
    <t>PORCENTAJE DE POBLACIóN QUE MEJORó SU ACCESO A SERVICIOS</t>
  </si>
  <si>
    <t>(POBLACIóN BENEFICIADA EN EL PERIODO DE ESTUDIO CON SERVICIOS DE MANTENIMIENTO Y/O CONSTRUCCIóN DE OBRA PúBLICA/TOTAL DE LA POBLACIóN OBJETIVO DE INFRAESTRUCTURA DE OBRA PúBLICA EN EL PERIODO BASE ) -1 *100</t>
  </si>
  <si>
    <t>ÍNDICE DE EFICIENCIA EN LA EJECUCIóN DE OBRRA PúBLICA</t>
  </si>
  <si>
    <t>(INVERSIóN EJERCIDA EN EJECUCIóN DE OBRA PúBLICA EN ALCANCE, TIEMPO, COSTO Y CALIDAD/INVERSIóN PRESUPUESTADA EN OBRAS EN EL PERIODO)*100</t>
  </si>
  <si>
    <t>íNDICE DE EFICIENCIA EN LA FORMULACIóN Y ADMINISTRACIóN DEL PROGRAMA ANUAL DE OBRA PúBLICA</t>
  </si>
  <si>
    <t>(PROGRAMA ANUAL DE OBRA PúBLICA INTEGRADO Y ACTUALIZADO/PROGRAMA DE OBRA PúBLICA PROGRAMADO)*100</t>
  </si>
  <si>
    <t>íNDICE DE VALIDACIóN DE EXPEDIENTES TéCNICOS DE OBRAS O ACCIONES</t>
  </si>
  <si>
    <t>(EXPEDIENTES TéCNICOS DE OBRAS O ACCIONES VALIDADOS/TOTAL DE OBRAS Y ACCIONES PROGRAMADAS EN EL POP 2019)*100</t>
  </si>
  <si>
    <t>ÍNDICE DE CONTRATACIóN DE OBRAS O ACCIONES</t>
  </si>
  <si>
    <t>(OBRAS PúBLICAS Y SERVICIOS RELACIONADOS CON LA MISMA CONTRATADOS/OBRAS Y SERVICIOS CONTEMPLADOS EN EL PROGRAMA ANUAL DE OBRA PúBLICA)*100</t>
  </si>
  <si>
    <t>íNDICE DE EFICACIA EN LA SUPERVISIóN Y CNTROL DE LA OBRA PúBLICA MUNICIPAL</t>
  </si>
  <si>
    <t>(OBRAS SUPERVISADAS DE MANERA EFICAZ/OBRAS CONTRATADAS EN EL PERIODO)*100</t>
  </si>
  <si>
    <t>ÍNDICE DE OTORGAMIENTOS DE APOYOS PARA OBRAS EN COLABORACIóN</t>
  </si>
  <si>
    <t>(APOYOS OTORGADOS A BENEFICIARIOS/TOTAL DE APOYOS PROGRAMADOS)*100</t>
  </si>
  <si>
    <t>ÍNDICE DE EFICIENCIA EN  OBRAS DE MANTENIMIENTO</t>
  </si>
  <si>
    <t>(INVERSIóN EJERCIDA EN EJECUCIóN OBRAS DE MANTENIMIENTO REALIZADAS EN ALCANCE, TIEMPO, COSTO Y CALIDAD/INVERSIóN PRESUPUESTADA EN OBRAS EN EL PERIODO)*100</t>
  </si>
  <si>
    <t>íNDICE DE ATENCIóN DE ACCIONES DE MANTENIMIENTO REQUERIDAS</t>
  </si>
  <si>
    <t>(ACCIONES DE MANTENIMIENTO REALIZADAS/TOTAL DE ACCIONES REQUERIDAS EN EL PERIODO)*100</t>
  </si>
  <si>
    <t>INDICE DE ATENCIóN DE ACCIONES DE MEJORAMIENTO DE IMAGEN URBANA</t>
  </si>
  <si>
    <t>(M2 DE SUPERFICIE ATENDIDA/TOTAL DE M2 DE SUPERFICIE PROGRAMADA)*100</t>
  </si>
  <si>
    <t>íNDICE DE REHABILITACIóN DE CAMINOS RURALES</t>
  </si>
  <si>
    <t>(KILóMETROS DE CAMINOS REHABILITADOS/TOTAL DE KILóMETROS DE CAMINOS PROGRAMADOS)*100</t>
  </si>
  <si>
    <t>(PRESUPUESTO EJERCIDO/PRESUPUESTO PROGRAMADO)*100</t>
  </si>
  <si>
    <t>PORCENTAJE DE PRESUPUESTO EJERCIDO DE REFRENDOS  2017</t>
  </si>
  <si>
    <t>PORCENTAJE DE PRESUPUESTO EJERCIDO DE REFRENDOS DE OBRA PUBLICA Y ACCIONES DEL 2017</t>
  </si>
  <si>
    <t>E0209</t>
  </si>
  <si>
    <t>E0209.- PRESERVACIóN DEL ORDEN, LA SEGURIDAD E INTEGRIDAD FíSICA Y PATRIMONIAL.</t>
  </si>
  <si>
    <t>SECRETARIA DE SEGURIDAD CIUDADANA</t>
  </si>
  <si>
    <t>PORCENTAJE DE PERCEPCIóN CIUDADANA DE LA INSEGURIDAD FíSICA Y PATRIMONIAL</t>
  </si>
  <si>
    <t xml:space="preserve">(PERSONAS ENCUESTADAS CON PERCEPCIóN NEGATIVA ACERCA DE LA INSEGURIDAD/TOTAL DE PERSONAS ENCUESTADAS)*100
</t>
  </si>
  <si>
    <t xml:space="preserve">PORCENTAJE DE ACCIONES REALIZADAS PARA PRESERVAR  EL ORDEN, SEGURIDAD E INTEGRIDAD FíSICA Y PATRIMONIAL </t>
  </si>
  <si>
    <t xml:space="preserve">(NÚMERO DE ACCIONES REALIZADAS PARA PRESERVAR  EL ORDEN, SEGURIDAD E INTEGRIDAD FíSICA Y PATRIMONIAL /TOTAL DE ACCIONES PROGRAMADAS PARA RESERVAR  EL ORDEN, SEGURIDAD E INTEGRIDAD FíSICA Y PATRIMONIAL )*100
</t>
  </si>
  <si>
    <t>TASA DE INCIDENCIA DELICTIVA</t>
  </si>
  <si>
    <t xml:space="preserve">((INCIDENCIA DELICTIVA PERIODO ACTUAL/INCIDENCIA DELICTIVA PERIODO ANTERIOR)-1)*100
</t>
  </si>
  <si>
    <t>ÍNDICE DE ZONAS CONFLICTIVAS</t>
  </si>
  <si>
    <t>(NúMERO DE ZONAS DETECTADAS COMO CONFLICTIVAS/TOTAL DE ZONAS DEL MUNICIPIO)*100</t>
  </si>
  <si>
    <t>PORCENTAJE DE ACUERDOS DE COLABORACIÓN  REALIZADOS</t>
  </si>
  <si>
    <t xml:space="preserve">(NÚMERO DE ACUERDOS DE COLABORACIÓN REALIZADOS/NÚMERO DE ACUERDOS DE COLABORACIÓN PROGRAMADOS)*100
</t>
  </si>
  <si>
    <t>ÍNDICE DE ELEMENTOS POLICíACOS CAPACITADOS</t>
  </si>
  <si>
    <t>(NúMERO DE ELEMENTOS POLICíACOS CAPACITADOS/TOTAL DE POLICíAS)*100</t>
  </si>
  <si>
    <t>PORCENTANJE DE PRESUPUESTO EJERCIDO EN EQUIPAMIENTO DE LA POLICíA TURíSTICA, POLICíA ESCOLAR, VIGILANCIA Y POLICíA CANINA.</t>
  </si>
  <si>
    <t xml:space="preserve">(PRESUPUESTO EJERCIDO EN  EQUIPAMIENTO DE LA POLICíA TURíSTICA, POLICíA ESCOLAR, VIGILANCIA Y POLICíA CANINA/PRESUPUESTO PLANEADO)*100
</t>
  </si>
  <si>
    <t>ÍNDICE DE POLICíAS POR HABITANTES</t>
  </si>
  <si>
    <t>(NúMERO DE POLICíAS/100,000 HABITANTES)*100</t>
  </si>
  <si>
    <t>ÍNDICE DE OPERACIONES MIXTAS REALIZADAS</t>
  </si>
  <si>
    <t>(NúMERO DE OPERACIONES MIXTAS REALIZADAS/NúMERO DE OPERACIONES CONVENIDAS)*100</t>
  </si>
  <si>
    <t>PORCENTAJE DE OPERATIVOS REALIZADOS EN ZONAS CONFLICTIVAS</t>
  </si>
  <si>
    <t xml:space="preserve">(NÚMERO DE OPERATIVOS REALIZADOS EN ZONAS CONFLICTIVAS/ NÚMERO DE OPERATIVOS PLANEADOS EN ZONAS CONFLICTIVAS)*100
</t>
  </si>
  <si>
    <t>ÍNDICE DE SINIESTRALIDAD (ACCIDENTES DE TRáNSITO) EN EL MUNICIPIO</t>
  </si>
  <si>
    <t>(NúMERO DE ACCIDENTES REGISTRADOS EN EL MUNICIPIO EN EL PERIODO EVALUADO/NúMERO DE AUTOMOTORES EN CIRCULACIóN EN CARRETERA MUNICIPAL)*100</t>
  </si>
  <si>
    <t>ÍNDICE DE OPERADORES SUPERVISADOS</t>
  </si>
  <si>
    <t xml:space="preserve">(NúMERO DE OPERADORES SUPERVISADOS/NúMERO TOTAL DE OPERADORES)*100
</t>
  </si>
  <si>
    <t>ÍNDICE DE AUTOMORES SUPERVISADOS</t>
  </si>
  <si>
    <t xml:space="preserve">(NúMERO DE AUTOMORES SUPERVISADOS/NúMERO TOTAL DE AUTOMORES DEL SERVICIO PUBLICO)*100
</t>
  </si>
  <si>
    <t>PORCENTAJE DE OPERATIVOS DE ALCOHOLÍMETRO REALIZADOS</t>
  </si>
  <si>
    <t xml:space="preserve">(NÚMERO DE OPERATIVOS DE ALCOHOLÍMETRO REALIZADOS/TOTAL DE ALCOHOLÍMETROS PROGRAMADOS)*100
</t>
  </si>
  <si>
    <t>ÍNDICE DE SEñALéTICAS INSTALADAS</t>
  </si>
  <si>
    <t>(NúMERO DE SEñALES INSTALADAS/NúMERO DE SOLICITUDES DE SEñALéTICA)*100</t>
  </si>
  <si>
    <t>PORCENTAJE DE PRESUPUESTO EJERCIDO PARA EL LOGRO DE METAS DE POLCíA VIAL</t>
  </si>
  <si>
    <t xml:space="preserve">(PRESUPUESTO EJERCIDO PARA EL LOGRO DE METAS/PRESUPUESTO AUTORIZADO)*100
</t>
  </si>
  <si>
    <t>INDICE DE ATENCION DE ASENTAMIENTOS HUMANOS EN ZONAS DE RIESGO</t>
  </si>
  <si>
    <t xml:space="preserve">(NÚMERO DE ASENTAMIENTOS HUMANOS ATENDIDOS EN ZONAS DE RIESGO/NÚMERO DE ASENTAMIENTOS HUMANOS EN ZONAS DE RIESGO )*100
</t>
  </si>
  <si>
    <t>ÍNDICE DE ATENCION DE PUNTOS DE RIESGO</t>
  </si>
  <si>
    <t xml:space="preserve">(NúMERO DE ATENCIÓN DE PUNTOS RIESGOS/NúMERO DE PUNTOS DE RIESGOS IDENTIFICADOS)*100
</t>
  </si>
  <si>
    <t>ÍNDICE DE QUEJAS ATENDIDAS</t>
  </si>
  <si>
    <t xml:space="preserve">(NúMERO DE QUEJAS ATENDIDAS/NúMERO DE QUEJAS RECIBIDAS)*100
</t>
  </si>
  <si>
    <t>ÍNDICE DE INMUEBLES CAPACITADOS CON MEDIDAS DE SEGURIDAD</t>
  </si>
  <si>
    <t xml:space="preserve">(NúMERO DE INMUEBLES CAPACITADOS CON LAS MEDIDAS DE SEGURIDAD/NúMERO TOTAL DE INMUEBLES PUBLICOS Y PRIVADOS)*100
</t>
  </si>
  <si>
    <t xml:space="preserve">ÍNDICE DE PERSONAS PARTíCIPES EN ACTIVIDADES DE PROTECCIóN CIVIL </t>
  </si>
  <si>
    <t xml:space="preserve">(NúMERO DE PERSONAS QUE RECIBIó ALGúN TIPO DE INFORMACIóN POR PARTE DE PROTECCIóN CIVIL/NúMERO TOTAL DE LA POBLACIóN DEL MUNICIPIO)*100
</t>
  </si>
  <si>
    <t>ÍNDICE DE CUMPLIMIENTO DE PROGRAMAS DE CONTINGENCIAS</t>
  </si>
  <si>
    <t xml:space="preserve">(NúMERO DE ACCIONES CUMPLIDAS/NúMERO TOTAL ACCIONES PLANEADAS)*100
</t>
  </si>
  <si>
    <t>ÍNDICE DE OPERATIVOS REALIZADOS</t>
  </si>
  <si>
    <t xml:space="preserve">(OPERATIVOS REALIZADOS/OPERATIVOS PROGRAMADOS)*100
</t>
  </si>
  <si>
    <t>ÍNDICE DE EMERGENCIAS ATENDIDAS</t>
  </si>
  <si>
    <t xml:space="preserve">(NúMERO DE EMERGENCIAS ATENDIDAS/NúMERO DE SOLICITUDES DE EMERGENCIA RECIBIDAS)*100
</t>
  </si>
  <si>
    <t>ÍNDICE DE SESIONES REALIZADAS</t>
  </si>
  <si>
    <t xml:space="preserve">(NúMERO DE SESIONES REALIZADAS/NúMERO DE SESIONES PLANEADAS)*100
</t>
  </si>
  <si>
    <t xml:space="preserve">(NúMERO DE CAMPAñAS REALIZADOS /NúMERO DE  CAMPAñAS PROGRAMADAS)*100
</t>
  </si>
  <si>
    <t>ÍNDICE DE INSUFICIENCIA DE PERSONAL</t>
  </si>
  <si>
    <t>(PERSONAL DISPONIBLE PARA ATENDER EMERGENCIAS/PERSONAL POR SECTOR)*100</t>
  </si>
  <si>
    <t>PORCENTAJE AL CUMPLIMIENTO DEL DIAGNóSTICO DE LA CREACIóN DE LA SECRETARIA DE SEGURIDAD PúBLICA</t>
  </si>
  <si>
    <t>(METAS DEL DIAGNóSTICO CUMPLIDAS/TOTAL DE METAS DEL DIAGNóSTICO PLANEADAS)*100</t>
  </si>
  <si>
    <t>PORCENTAJE DE CUMPLIMIENTO A LOS OBJETIVOS DE LA DIRECCIÓN GENERAL DE SEGURIDAD CIUDADANA.</t>
  </si>
  <si>
    <t xml:space="preserve">(METAS CUMPLIDAS/EL TOTAL DE METAS PLANEADAS) *100
</t>
  </si>
  <si>
    <t>PORCENTAJE DE POLICIAS A LOS QUE SE LE REALIZÓ EL ANTIDOPING</t>
  </si>
  <si>
    <t xml:space="preserve">(NÚMERO DE  POLICÍAS A LOS QUE SE LES REALIZÓ EL ANTIDOPING/TOTAL DE POLICÍAS) *100
</t>
  </si>
  <si>
    <t>PORCENTAJE  DE PAGOS REQUERIDOS PARA UNIDADES SINIESTRADAS</t>
  </si>
  <si>
    <t xml:space="preserve">(NúMERO DE PAGOS REALIZADOS/NúMERO DE UNIDADES SINIESTRADAS)*100
</t>
  </si>
  <si>
    <t xml:space="preserve">PORCENTAJE DE MANTENIMIENTOS REALIZADOS A PARQUE VEHICULAR  </t>
  </si>
  <si>
    <t xml:space="preserve">(NÚMERO DE MANTENIMIENTOS REALIZADOS/NÚMERO TOTAL DEL PARQUE VEHICULAR)*100
</t>
  </si>
  <si>
    <t>ÍNDICE DE CONVOCATORIAS PUBLICADAS</t>
  </si>
  <si>
    <t>(NúMERO DE CONVOCATORIAS PUBLICADAS/ NúMERO DE CONVOCATORIAS REALIZADAS)*100</t>
  </si>
  <si>
    <t>PORCENTAJE DE REQUERIMIENTOS MATERIALES SUMINISTRADOS</t>
  </si>
  <si>
    <t xml:space="preserve">(NÚMERO DE REQUERIMIENTOS SUMINISTRADOS/NÚMERO DE REQUERIMIENTOS SOLICITADOS)*100
</t>
  </si>
  <si>
    <t>E0210</t>
  </si>
  <si>
    <t>E0210.- ACTIVIDAD ECONóMICA SUSTENTABLE Y COMPETITIVA.</t>
  </si>
  <si>
    <t>DIRECCIÓN GENERAL DE DESARROLLO TURÍSTICO Y ECONÓMICO</t>
  </si>
  <si>
    <t>Municipal-Estatal-Otros</t>
  </si>
  <si>
    <t>PORCENTAJE DE ACTIVIDADES ESTRATÉGICAS IMPLEMENTADAS POR DESARROLLO ECONÓMICO.</t>
  </si>
  <si>
    <t>(NÚMERO DE ACTIVIDADES ESTRATÉGICAS IMPLEMENTADAS/NÚMERO DE ACTIVIDADES ESTRATÉGICAS PROGRAMADAS)*100</t>
  </si>
  <si>
    <t>PORCENTAJE DE VARIACIÓN DE PERSONAS ATENDIDAS EMPLEADAS U OCUPADAS</t>
  </si>
  <si>
    <t>(NÚMERO DE PERSONAS ATENDIDAS QUE SE ENCUENTRAN EMPLEADAS U OCUPADAS EN EL PERIODO DE ESTUDIO- NÚMERO DE PERSONAS ATENDIDAS QUE SE ENCUENTRAN EMPLEADAS U OCUPADAS EN EL PERIODO BASE/ NÚMERO DE PERSONAS ATENDIDAS QUE SE ENCUENTRAN EMPLEADAS U OCUPADAS EN EL PERIODO BASE) X 100</t>
  </si>
  <si>
    <t>PORCENTAJE DE UNIDADES ECONÓMICAS ACTIVAS ATENDIDAS</t>
  </si>
  <si>
    <t>(UNIDADES ECONÓMICAS ACTIVAS Y ATENDIDAS/ UNIDADES ECONÓMICAS ATENDIDAS)*100</t>
  </si>
  <si>
    <t>PORCENTAJE DE BORDOS REALIZADOS O REHABILITADOS</t>
  </si>
  <si>
    <t>(NÚMERO DE BORDOS REALIZADOS O REHABILITADOS/ NÚMERO DE BORDOS SOLICITADOS)*100</t>
  </si>
  <si>
    <t>Municipal-Otros</t>
  </si>
  <si>
    <t>PORCENTAJE DE FAMILIAS BENEFICIADAS</t>
  </si>
  <si>
    <t>(NÚMERO DE FAMILIAS BENEFICIADAS/ NÚMERO DE FAMILIAS ATENDIDAS)*100</t>
  </si>
  <si>
    <t>PORCENTAJE DE PRODUCTORES CAPACITADOS</t>
  </si>
  <si>
    <t xml:space="preserve">(NÚMERO DE PRODUCTORES CAPACITADOS/NÚMERO DE PRODUCTORES ATENDIDOS)*100
</t>
  </si>
  <si>
    <t>PORCENTAJE DE HABITANTES BENEFICIADOS CON ACTIVIDADES DE CONSERVACIÓN Y/O REFORESTACIÓN</t>
  </si>
  <si>
    <t xml:space="preserve">(NÚMERO DE PERSONAS BENEFICIADAS CON ACTIVIDADES DE CONSERVACIÓN Y/O REFORESTACIóN/NÚMERO DE SOLICITUDES DE  ACTIVIDADES DE CONSERVACIÓN Y/O REFORESTACIÓN)*100
</t>
  </si>
  <si>
    <t>PORCENTAJE DE PRODUCTORES BENEFICIADOS CON EQUIPAMIENTO E INFRAESTRUCTURA</t>
  </si>
  <si>
    <t xml:space="preserve">((NÚMERO DE PERSONAS BENEFICIADAS CON EQUIPAMIENTO E INFRAESTRUCTURA/NÚMERO DE SOLICITUDES DE EQUIPAMIENTO E INFRAESTRUCTURA)*100
</t>
  </si>
  <si>
    <t>PORCENTAJE DE PRODUCTORES BENEFICIADOS CON PROYECTOS PRODUCTIVOS</t>
  </si>
  <si>
    <t xml:space="preserve">(NÚMERO DE PRODUCTORES BENEFICIADOS CON PROYECTOS PRODUCTIVOS/ NÚMERO DE SOLICITUDES DE PRODUCTORES QUE INGRESAN PROYECTOS PRODUCTIVOS)*100
</t>
  </si>
  <si>
    <t>PORCENTAJE DE VARIACIÓN DE PERSONAS ATENDIDAS EMPLEADAS U OCUPADAS EN DIFERENTES SECTORES</t>
  </si>
  <si>
    <t xml:space="preserve">((NÚMERO DE PERSONAS ATENDIDAS QUE SE ENCUENTRAN EMPLEADAS U OCUPADAS EN DIFERENTES SECTORES EN 2018/NÚMERO DE PERSONAS ATENDIDAS QUE SE ENCUENTRAN EMPLEADAS U OCUPADAS EN DIFERENTES SECTORES EN 2017)-1)*100
</t>
  </si>
  <si>
    <t>PORCENTAJE DE PERSONAS COLOCADAS</t>
  </si>
  <si>
    <t xml:space="preserve">(NÚMERO DE PERSONAS COLOCADAS/ NÚMERO DE SOLICITUDES DE EMPLEO RECIBIDAS)*100                                                                                    
</t>
  </si>
  <si>
    <t>PORCENTAJE DE VARIACIÓN DE PERSONAS BENEFICIADAS CON APOYOS GUBERNAMENTALES PARA AUTOEMPLEO</t>
  </si>
  <si>
    <t xml:space="preserve">((NÚMERO DE PERSONAS BENEFICIADAS CON APOYOS GUBERNAMENTALES PARA AUTOEMPLEO EN 2018/NÚMERO DE PERSONAS BENEFICIADAS CON APOYOS GUBERNAMENTALES PARA AUTOEMPLEO EN 2017)-1)*100
</t>
  </si>
  <si>
    <t>PORCENTAJE DE FINANCIAMIENTOS OTORGADOS</t>
  </si>
  <si>
    <t xml:space="preserve">(NÚMERO DE PERSONAS QUE OBTUVIERON FINANCIAMIENTO/ TOTAL  DE PERSONAS QUE INGRESARON SOLICITUDES DE FINANCIAMIENTO)*100
</t>
  </si>
  <si>
    <t>PORCENTAJE DE INCREMENTO DE PARTICIPACIÓN EN EVENTOS DE PROMOCIÓN REALIZADOS</t>
  </si>
  <si>
    <t xml:space="preserve">((NÚMERO DE EVENTOS DE PROMOCION EN LOS QUE SE PARTICIPA EN 2018/NÚMERO DE EVENTOS DE PROMOCION EN LOS QUE SE PARTICIPA EN 2017)-1)*100
</t>
  </si>
  <si>
    <t>PORCENTAJE DE CURSOS DE CAPACITACIÓN PARA EL EMPLEO REALIZADOS</t>
  </si>
  <si>
    <t xml:space="preserve">(NÚMERO DE CURSOS DE CAPACITACIÓN PARA EL EMPLEO REALIZADOS/NÚMERO DE CURSOS DE CAPACITACIÓN PROGRAMADOS)
</t>
  </si>
  <si>
    <t xml:space="preserve">PORCENTAJE DE VARIACIÓN DE PERSONAS ATENDIDAS </t>
  </si>
  <si>
    <t xml:space="preserve">((NÚMERO DE PERSONAS ATENDIDAS DEL AÑO DE ESTUDIO-NÚMERO DE PERSONAS ATENDIDAS EN EL AÑO BASE/NÚMERO DE PERSONAS ATENDIDAS EN EL AÑO BASE)-1)*100
</t>
  </si>
  <si>
    <t>PORCENTAJE DE CAPACITACIÓN DE EMPRESAS INSTALADAS</t>
  </si>
  <si>
    <t xml:space="preserve">(NÚMERO DE EMPRESAS INSTALADAS CAPACITADAS/NÚMERO DE SOLICITUDES DE CAPACITACION DE EMPRESAS INSTALADAS)*100
</t>
  </si>
  <si>
    <t>PORCENTAJE DE ACCIONES DE PROMOCIÓN REALIZADAS</t>
  </si>
  <si>
    <t xml:space="preserve">(NÚMERO DE ACCIONES DE PROMOCIÓN REALIZADAS/TOTAL DE ACCIONES DE PROMOCIÓN PROGRAMADAS)*100
</t>
  </si>
  <si>
    <t>PORCENTAJE DE GESTIONES REALIZADAS PARA ESTABLECIMIENTO DE NUEVOS NEGOCIOS</t>
  </si>
  <si>
    <t xml:space="preserve">(NÚMERO DE REUNIONES DE TRABAJO PARA ATRACCIóN DE NUEVAS INVERSIONES CON PARTICULARES REALIZADAS/NÚMERO DE REUNIONES DE TRABAJO PARA ATRACCIóN DE NUEVAS INVERSIONES CON PARTICULARES PROGRAMADAS)*100
</t>
  </si>
  <si>
    <t>PORCENTAJE DE PRESTADORES DE SERVICIOS QUE MEJORAN LA CALIDAD</t>
  </si>
  <si>
    <t xml:space="preserve">(NÚMERO DE PRESTADORES DE SERVICIOS QUE MEJORAN SU CALIDAD/TOTAL DE PRESTADORES DE SERVICIO ATENDIDOS)*100
</t>
  </si>
  <si>
    <t>PORCENTAJE DE ACCIONES REALIZADAS PARA FOMENTAR ACTIVIDAD ECONÓMICA</t>
  </si>
  <si>
    <t xml:space="preserve">(NÚMERO DE ACCIONES REALIZADAS PARA FOMENTAR LA ACTIVIDAD ECONÓMICA/NÚMERO DE ACCIONES PROGRAMADAS PARA FOMENTAR LA ACTIVIDAD ECONÓMICA)*100
</t>
  </si>
  <si>
    <t>PROMEDIO DE DERRAMA ECONÓMICA POR EVENTOS TRADICIONALES</t>
  </si>
  <si>
    <t xml:space="preserve">(DERRAMA ECONóMICA / DERRAMA ECONóMICA DEL AñO ANTERIOR) -1 X 100
</t>
  </si>
  <si>
    <t>PORCENTAJE DE EVENTOS QUE GENERAN ACTIVIDAD ECONÓMICA</t>
  </si>
  <si>
    <t xml:space="preserve">(NÚMERO DE EVENTOS REALIZADOS QUE GENERAN ACTIVIDAD ECONÓMICA/NÚMERO DE EVENTOS PROGRAMADOS QUE GENERAN ACTIVIDAD ECONÓMICA)*100
</t>
  </si>
  <si>
    <t>PORCENTAJE DE GESTION DE RECURSOS PARA ACTIVIDADES PLANEADAS</t>
  </si>
  <si>
    <t xml:space="preserve">(NÚMERO DE GESTIONES DE RECURSOS REALIZADAS PARA ACTIVIDADES PLANEADAS/NÚMERO DE GESTIONES DE RECURSOS REQUERIDAS PARA ACTIVIDADES PLANEADAS)*100
</t>
  </si>
  <si>
    <t>E0211</t>
  </si>
  <si>
    <t>E0211.-  SERVICIOS BáSICOS Y VIVIENDA PARA ZONAS RURALES.</t>
  </si>
  <si>
    <t>DIRECCION DE DESARROLLO RURAL</t>
  </si>
  <si>
    <t>VARIACIÓN DE COMUNIDADES BENEFICIADAS</t>
  </si>
  <si>
    <t>(COMUNIDADES DE LA ZONA RURAL BENEFICIADAS EN EL PERIODO DE ESTUDIO- COMUNIDADES DE LA ZONA RURAL BENEFICIADAS EN EL PERIODO ANTERIOR/ COMUNIDADES DE LA ZONA RURAL BENEFICIADAS EN EL PERIODO ANTERIOR)*100</t>
  </si>
  <si>
    <t>VARIACIÓN DE FAMILIAS BENEFICIADAS DE LA ZONA RURAL</t>
  </si>
  <si>
    <t>(FAMILIAS DE LA ZONA RURAL BENEFICIADAS EN EL PERIODO DE ESTUDIO- FAMILIAS DE LA ZONA RURAL BENEFICIADAS EN EL PERIODO ANTERIOR/ FAMILIAS DE LA ZONA RURAL BENEFICIADAS EN EL PERIODO ANTERIOR)*100</t>
  </si>
  <si>
    <t>PORCENTAJE DE SERVICIOS BáSICOS GESTIONADOS</t>
  </si>
  <si>
    <t xml:space="preserve">(NÚMERO DE SERVICIOS  BáSICOS GESTIONADOS/ FAMILIAS SOLICITANTES DE LA ZONA RURAL)*100
</t>
  </si>
  <si>
    <t>PORCENTAJE DE FAMILIAS CON NECESIDAD DE SERVICIOS  BáSICOS EN LA ZONA RURAL</t>
  </si>
  <si>
    <t xml:space="preserve">(NÚMERO DE FAMILIAS CON  NECESIDAD DE SERVICIOS BáSICOS EN LA ZONA RURAL/TOTAL DE FAMILIAS DE LA ZONA RURAL)*100
</t>
  </si>
  <si>
    <t>PORCENTAJE DEL SEGUIMIENTO DE PROYECTOS Y PROPUESTAS  DE OBRA</t>
  </si>
  <si>
    <t>(PROYECTOS APROBADOS PARA SU SEGUIMIENTO/PROPUESTAS DE OBRA)*100</t>
  </si>
  <si>
    <t>PORCENTAJE  DE COMITéS DE OBRA CONFORMADOS</t>
  </si>
  <si>
    <t xml:space="preserve">(NÚMERO DE COMITÉS DE OBRAS CONFORMADOS/TOTAL DE OBRAS APROBADAS)*100
</t>
  </si>
  <si>
    <t>PORCENTAJE DE CIERRE ADMINISTRATIVO DE OBRAS APROBADAS</t>
  </si>
  <si>
    <t xml:space="preserve">(EXPEDIENTE DE CIERRE ADMINISTRATIVO DE OBRAS APROBADAS/TOTAL DE OBRAS APROBADAS)*100
</t>
  </si>
  <si>
    <t>PORCENTAJE DE  FAMILIAS BENEFICIADAS  CON MEJORAMIENTO DE  VIVIENDA</t>
  </si>
  <si>
    <t xml:space="preserve">(NÚMERO DE FAMILIAS BENEFICIADAS CON MEJORAMIENTO DE VIVIENDA/TOTAL DE SOLICITUDES RECIBIDAS)*100
</t>
  </si>
  <si>
    <t>PORCENTAJE DE NECESIDAD DE  VIVIENDA EN LA ZONA  RURAL</t>
  </si>
  <si>
    <t xml:space="preserve">(NÚMERO DE FAMILIAS CON NECESIDAD DE VIVIENDA EN LA ZONA PRIORITARIA RURAL/TOTAL DE FAMILIAS DE LA ZONA PRIORITARIA RURAL)*100
</t>
  </si>
  <si>
    <t xml:space="preserve">PORCENTAJE DE EXPEDIENTES DE BENEFICIARIOS APROBADOS </t>
  </si>
  <si>
    <t xml:space="preserve">(NÚMERO DE EXPEDIENTES DE BENEFICIARIOS APROBADOS/TOTAL DE EXPEDIENTES RECIBIDOS)*100
</t>
  </si>
  <si>
    <t>PORCENTAJE DE PADRóN DE BENEFICIARIOS CONFORMADOS</t>
  </si>
  <si>
    <t xml:space="preserve">(NÚMERO DE ACTAS DE ENTREGA DE BENEFICIARIOS DE VIVIENDA /TOTAL PADRÓN  DE BENEFICIARIOS)*100
</t>
  </si>
  <si>
    <t>PORENTAJE  DE ACTA DE ENTREGA RECEPCIóN  POR COMUNIDAD BENEFICIARIA</t>
  </si>
  <si>
    <t xml:space="preserve">(NÚMERO DE ACTAS ENTREGA RECEPCIÓN/TOTAL DE COMUNIDADES BENEFICIARIAS)*100
</t>
  </si>
  <si>
    <t>PORCENTAJE DE CUMPLIMIENTO DE LAS METAS DE LA DIRECCIóN</t>
  </si>
  <si>
    <t xml:space="preserve">(TOTAL DE METAS CUMPLIDAS/TOTAL DE METAS PLANTEADAS)*100
</t>
  </si>
  <si>
    <t xml:space="preserve">PORCENTAJE DE VISITAS A CAMPO REALIZADAS </t>
  </si>
  <si>
    <t xml:space="preserve">(NÚMERO DE VISITAS A CAMPO REALIZADAS/NÚMERO DE VISITAS PROGRAMADAS)*100 
</t>
  </si>
  <si>
    <t xml:space="preserve">PORCENTAJE  DE REUNIONES DEL CONSEJO </t>
  </si>
  <si>
    <t xml:space="preserve">(NúMERO DE REUNIONES DEL CONSEJO REALIZADAS/NÚMERO DE REUNIONES DE CONSEJO PROGRAMADAS)*100
</t>
  </si>
  <si>
    <t>PORCENTAJE DE REQUISICIONES, óRDENES DE SERVICIO, SOLICITUDES DE VIáTICOS Y DESPENSAS REALIZADAS</t>
  </si>
  <si>
    <t xml:space="preserve">(NúMERO DE SOLICITUDES, óRDENES Y REQUISICIONES REALIZADAS/NúMERO DE SOLICITUDES, óRDENES Y REQUISICIONES SOLICITADAS)*100
</t>
  </si>
  <si>
    <t>PORCENTAJE DE TRáMITES DE LA DIRECCIóN REALIZADAS</t>
  </si>
  <si>
    <t xml:space="preserve">(NúMERO DE TRáMITES REALIZADOS /NúMERO DE TRáMITES SOLICITADOS)*100
</t>
  </si>
  <si>
    <t>Estatal-Federal</t>
  </si>
  <si>
    <t>PORCENTAJE DE  PRESUPUESTO EJERCIDO DE REFRENDOS 2017</t>
  </si>
  <si>
    <t>E0212</t>
  </si>
  <si>
    <t>E0212.- DESARROLLO SOCIAL MUNICIPAL</t>
  </si>
  <si>
    <t>DIRECCION GENERAL DE DESARROLLO SOCIAL Y HUMANO</t>
  </si>
  <si>
    <t>PROGRAMAS SOCIALES EJECUTADOS</t>
  </si>
  <si>
    <t>((NúMERO DE PROGRAMAS SOCIALES EJECUTADOS DURANTE 2018/NúMERO DE PROGRAMAS SOCIALES EJECUTADOS DURANTE 2017)-1)*100</t>
  </si>
  <si>
    <t>INCREMENTO DEL PORCENTAJE DE FAMILIAS BENEFICIADAS CON RELACIóN AL AñO ANTERIOR</t>
  </si>
  <si>
    <t>(FAMILIAS BENEFICIADAS EN EL PERIODO DE ESTUDIO-FAMILIAS BENEFICIADAS EN EL PERIODO ANTERIOR/FAMILIAS BENEFICIADAS EN EL PERIODO ANTERIOR)*100</t>
  </si>
  <si>
    <t>INCREMENTO PRESUPUESTAL PARA PROGRAMAS SOCIALES</t>
  </si>
  <si>
    <t>(PRESUPUESTO ASIGNADO-PRESUPUESTO ASIGNADO DEL AñO ANTERIOR/PRESUPUESTO ASIGNADO DEL AñO ANTERIOR)*100</t>
  </si>
  <si>
    <t>INCREMENTO EN LA PROPUESTA DE PROYECTOS</t>
  </si>
  <si>
    <t>(PROYECTOS PRESENTADO EN EL AÑO DE ESTUDIO-PROYECTO PRESENTADO EN EL AÑO BASE/PROYECTO PRESENTADO EN EL AÑO BASE)*100</t>
  </si>
  <si>
    <t>INCREMENTO DE SOLICITUD DE PROYECTOS</t>
  </si>
  <si>
    <t>(SOLICITUD DE PROYECTOS REALIZADO EN EL AÑO DE ESTUDIO-SOLICITUD DE PROYECTOS REALIZADOS EN EL PERIODO BASE/SOLICITUD DE PROYECTOS REALIZADOS EN EL PERIODO BASE)*100</t>
  </si>
  <si>
    <t>PROYECTO PRESENTADO EN TIEMPO Y FORMA</t>
  </si>
  <si>
    <t xml:space="preserve">(PROYECTOS PRESENTADO EN TIEMPO Y FORMA/TOTAL DE PROYECTOS GESTIONADOS)*100
</t>
  </si>
  <si>
    <t>INCREMENTO DE RECURSOS DE LAS VERTIENTES DE LOS PROGRAMAS SOCIALES</t>
  </si>
  <si>
    <t>(SUMA DE LOS RECURSOS DE LAS VERTIENTES DEL EJERCICIO-SUMA DE LOS RECURSOS DE LAS VERTIENTES DEL EJERCICIO ANTERIOR/SUMA DE LOS RECURSOS DE LAS VERTIENTES DEL EJERCICIO ANTERIOR)*100</t>
  </si>
  <si>
    <t>DISEñAR ESTRATEGIA PARA IMPLEMENTAR NUEVO PROGRAMA</t>
  </si>
  <si>
    <t>(PROGRAMA SOCIAL CON RECURSO MUNICIPAL IMPLEMENTADO/PROGRAMA SOCIAL CON RECURSO MUNICIPAL PROPUESTO)*100</t>
  </si>
  <si>
    <t xml:space="preserve">PORCENTAJE DE ATENCIóN O  SEGUIMIENTO DE SOLICITUDES INGRESADAS POR COMITé </t>
  </si>
  <si>
    <t>(NúMERO DE SOLICITUDES INGRESADAS POR COMITé/ NúMERO DE SOLICITUDES INGRESADAS )*100</t>
  </si>
  <si>
    <t>INCREMENTO DEL PROCENTAJE DE CONVOCATORIAS ATENDIDAS PARA CONFORMAR COMITéS DE PARTICIPACIóN Y GESTIóN SOCIAL.</t>
  </si>
  <si>
    <t>(NUMERO DE CONVOCATORIAS REALIZADAS EN 2018-NÚMERO DE CONVOCATORIAS REALIZADAS EN 2017/NUMERO DE CONVOCATORIAS REALIZADAS EN  2017)* 100</t>
  </si>
  <si>
    <t>INCREMENTO DEL PORCENTAJE DE CONFORMACIóN DE COMITéS DE PARTICIPACIóN SOCIAL</t>
  </si>
  <si>
    <t>(NÚMERO DE COMITÉS CONFORMADOS EN EL AÑO 2018-NÚMERO DE COMITÉS CONFORMADOS EN EL AÑO 2017/ COMITÉS CONFORMADOS EN EL AÑO 2017)*100</t>
  </si>
  <si>
    <t xml:space="preserve">PORCENTAJE DE PETICIONES RECIBIDAS Y SEGUIMIENTO DE LAS MISMAS </t>
  </si>
  <si>
    <t>(NÚMERO DE SOLICITUDES ATENDIDAS/NÚMERO DE SOLICITUDES INGRESADAS)*100</t>
  </si>
  <si>
    <t>PORCENTAJE DE PRESUPUESTO EJERCIDO DE  REFRENDOS EN LAS VERTIENTES DE PROGRAMAS SOCIALES</t>
  </si>
  <si>
    <t>(PRESUPUESTO EJERCIDO DE REFRENDOS/PRESUPUESTO AUTORIZADO DE REFRENDOS)*100</t>
  </si>
  <si>
    <t>E0213</t>
  </si>
  <si>
    <t>E0213.- ACCIONES DE PREVENCIóN Y ATENCIóN PARA LAS MUJERES</t>
  </si>
  <si>
    <t>DIRECCION DE ATENCION A LA MUJER GUANAJUATENSE</t>
  </si>
  <si>
    <t>PORCENTAJE DE MUJERES QUE CONOCEN LA DIRECCIóN DE ATENCIóN A LA MUJER</t>
  </si>
  <si>
    <t>(NúMERO DE MUJERES QUE CONOCEN LA DIRECCIóN (DAMG) 2018 - NúMERO DE MUJERES QUE CONOCEN LA DIRECCIóN (DAMG) 2017/ NúMERO DE MUJERES QUE CONOCEN LA DIRECCIóN (DAMG) 2017 )*100</t>
  </si>
  <si>
    <t>TASA DE CRECIMIENTO DE PARTICIPACIóN DE LAS MUJERES DE LOS SERVICIOS DE LA DEPENDENCIA</t>
  </si>
  <si>
    <t>(NúMERO DE MUJERES BENEFICIADAS DE TODOS LOS SERVICIOS DE LA DAMG 2018 - NúMERO DE BENEFICIADAS DE TODOS LOS SERVICIOS DE LA DAMG 2017/NúMERO DE BENEFICIADAS DE TODOS LOS SERVICIOS DE LA DAMG 2017 )*100</t>
  </si>
  <si>
    <t>TASA DE VARIACIóN DEL NúMERO DE ATENCIóNES Y CANALIZACIONES EN PSICOLOGíA, ASESORíA JURíDICA Y EMPODERAMIENTO REALIZADAS</t>
  </si>
  <si>
    <t>(NúMERO DE ATENCIONES Y CANALIZACIONES EN PSICOLGíA, ASESORíA JURíDICA Y EMPODERAMIENTO BRINDADAS EN PERIODO ACTUAL /NúMERO DE ATENCIONES DE ATENCIóNES Y CANALIZACIONES EN PSICOLOGíA, ASESORíA JURíDICA Y EMPODERAMIENTO SOLICITADAS)*100</t>
  </si>
  <si>
    <t>PORCENTAJE DE BENEFICIADAS EN PROGRAMAS QUE MEJOREN LA ECONOMíA DE LAS MUJERES</t>
  </si>
  <si>
    <t>(NúMERO DE MUJERES  BENEFICIADAS DE PROGRAMAS QUE MEJOREN LA ECONOMíA DE LAS MUJERES EN 2018 - NúMERO DE MUJERES  BENEFICIADAS DE PROGRAMAS QUE MEJOREN LA ECONOMíA DE LAS MUJERES EN 2017/NúMERO DE MUJERES  BENEFICIADAS DE PROGRAMAS QUE MEJOREN LA ECONOMíA DE LAS MUJERES EN 2017 )*100</t>
  </si>
  <si>
    <t>PORCENTAJE DE BENEFICIADAS EN CAPACITACIóN PARA EL TRABAJO</t>
  </si>
  <si>
    <t>(NúMERO DE MUJERES  BENEFICIADAS EN CAPACITACIóN PARA EL TRABAJO 2018 - NúMERO DE MUJERES  BENEFICIADASEN CAPACITACIóN PARA EL TRABAJO 2017/NúMERO DE MUJERES  BENEFICIADASEN CAPACITACIóN PARA EL TRABAJO 2017 )*100</t>
  </si>
  <si>
    <t>PORCENTAJE DE BENEFICIADAS EN ATENCIONES BRINDADAS PARA ASESORIA Y ACOMPAñAMIENTO LEGAL</t>
  </si>
  <si>
    <t>(NúMERO DE MUJERES  BENEFICIADAS EN ATENCIONES BRINDADAS PARA ASESORíA Y ACOMPAñAMIENTO LEGAL 2018 - NúMERO  DE MUJERES  BENEFICIADAS EN ATENCIONES BRINDADAS PARA ASESORíA Y ACOMPAñAMIENTO LEGAL 2017/NúMERO  DE MUJERES  BENEFICIADAS EN ATENCIONES BRINDADAS PARA ASESORíA Y ACOMPAñAMIENTO LEGAL 2017 )*100</t>
  </si>
  <si>
    <t>PORCENTAJE DE BENEFICIADAS EN ATENCIONES PSICOLóGICAS PERSONALIZADAS</t>
  </si>
  <si>
    <t>(NúMERO DE MUJERES  BENEFICIADAS EN ATENCIONES PSICOLóGICAS PERSONALIZADAS 2018 - NúMERO  DE MUJERES  BENEFICIADAS EN ATENCIONES PSICOLóGICAS PERSONALIZADAS 2017/NúMERO DE MUJERES  BENEFICIADAS EN ATENCIONES PSICOLóGICAS PERSONALIZADAS 2017)*100</t>
  </si>
  <si>
    <t xml:space="preserve">PORCENTAJE DE BENEFICIADAS POR LOS GRUPOS TERAPéUTICOS </t>
  </si>
  <si>
    <t>(NúMERO DE MUJERES  BENEFICIADAS EN GRUPOS TERAPéUTICOS EN 2018 - NúMERO  DE MUJERES  BENEFICIADAS EN GRUPOS TERAPéUTICOS EN 2017/NúMERO DE MUJERES  BENEFICIADAS EN GRUPOS TERAPéUTICOS EN 2017)*100</t>
  </si>
  <si>
    <t>TASA DE VARIACIóN EN EL NúMERO DE ASISTENTES A LOS EVENTOS CON PERSPECTIVA DE GéNERO</t>
  </si>
  <si>
    <t>(NúMERO DE PERSONAS QUE ASISTEN A LOS EVENTOS CON PERSPECTIVA DE GéNERO DEL PERIODO ACTUAL-NúMERO DE PERSONAS QUE ASISTEN A LOS EVENTOS CON PERSPECTIVA DE GéNERO  PERIODO ANTERIOR/NúMERO DE PERSONAS QUE ASISTEN A LOS EVENTOS CON PERSPECTIVA DE GéNERO  PERIODO ANTERIOR)*100</t>
  </si>
  <si>
    <t>PORCENTAJE DE BENEFICIADAS DE LAS CAPACITACIONES, PLáTICAS, TALLERES, CONFERENCIAS Y POLíTICAS PúBLICAS PARA PROMOVER LOS DERECHOS HUMANOS, LIDERAZGOS, PARTICIPACIóN POLITICA DE LAS MUJERES O UNA VIDA LIBRE DE VIOLENCIA DE GéNERO</t>
  </si>
  <si>
    <t>(NúMERO DE BENEFICIADAS DE LAS CAPACITACIONES, PLáTICAS, TALLERES, CONFERENCIAS Y POLíTICAS PúBLICAS PARA PROMOVER LOS DERECHOS HUMANOS, LIDERAZGOS, PARTICIPACIóN POLITICA DE LAS MUJERES O UNA VIDA LIBRE DE VIOLENCIA DE GéNERO 2018 -NúMERO DE BENEFICIADAS DE LAS CAPACITACIONES, PLáTICAS, TALLERES, CONFERENCIAS Y POLíTICAS PúBLICAS PARA PROMOVER LOS DERECHOS HUMANOS, LIDERAZGOS, PARTICIPACIóN POLITICA DE LAS MUJERES O UNA VIDA LIBRE DE VIOLENCIA DE GéNERO 2017/NúMEROBENEFICIADAS DE LAS CAPACITACIONES, PLáTICAS, TALLERES, CONFERENCIAS Y POLíTICAS PúBLICAS PARA PROMOVER LOS DERECHOS HUMANOS, LIDERAZGOS, PARTICIPACIóN POLITICA DE LAS MUJERES O UNA VIDA LIBRE DE VIOLENCIA DE GéNERO 2017)*100</t>
  </si>
  <si>
    <t>PORCENTAJE DE EVENTOS CONMEMORATIVOS REALIZADOS</t>
  </si>
  <si>
    <t>(NúMERO DE EVENTOS CONMEMORATIVOS REALIZADOS 2018 -NúMERO DE EVENTOS CONMEMORATIVOS REALIZADOS EN 2017/NúMERO DE  EVENTOS CONMEMORATIVOS REALIZADOS 2017)*100</t>
  </si>
  <si>
    <t xml:space="preserve">PORCENTAJE DE ACTIVIDADES DE DIFUSIóN </t>
  </si>
  <si>
    <t>(NúMERO DE ACTIVIDADES DIFUNDIDAS REALIZADAS/NúMERO DE ACTIVIDADES DIFUNDIDAS PLANEADAS)*100</t>
  </si>
  <si>
    <t>PORCENTAJE DE INDICADORES DE GéNERO REALIZADOS</t>
  </si>
  <si>
    <t>(NúMERO DE INDICADORES DE GENERO REALIZADAS/NúMERO DE INDICADORES DE GéNERO PLANEADOS)*100</t>
  </si>
  <si>
    <t>PORCENTAJE DE CUMPLIMIENTO DE LAS METAS DE LA DIRECCIóN DE ATENCIóN A LA MUJER GUANAJUATENSE</t>
  </si>
  <si>
    <t>(TOTAL DE METAS CUMPLIDAS/TOTAL DE METAS PLANTEADAS)*100</t>
  </si>
  <si>
    <t>E0214</t>
  </si>
  <si>
    <t>E0214.- PROTECCIóN CONTRA ENFERMEDADES Y RIESGOS SANITARIOS.</t>
  </si>
  <si>
    <t>DIRECCIÓN DE SALUD</t>
  </si>
  <si>
    <t>íNDICE DE MORBILIDAD</t>
  </si>
  <si>
    <t xml:space="preserve">(íNDICE DE MORBILIDAD EN EL PERIODO ACTUAL-íNDICE DE MORBILIDAD EN EL PERIODO ANTERIOR/íNDICE DE MORBILIDAD EN EL PERIODO ANTERIOR)*100
</t>
  </si>
  <si>
    <t>PORCENTAJE DE ACCIONES REALIZADAS EN FAVOR DE LA SALUD PÚBLICA</t>
  </si>
  <si>
    <t xml:space="preserve">(SUMA DE ACCIONES REALIZADAS/TOTAL DE ACCIONES PROGRAMADAS)*100
</t>
  </si>
  <si>
    <t>íNDICE DE PERSONAS ALCANZADAS CON ACCIONES DE PREVENCIóN</t>
  </si>
  <si>
    <t>((ACCIONES DE PREVENCIóN REALIZADAS EN EL AñO  ACTUAL/TOTAL DE ACCIONES DE PREVENCIóN REALIZADAS EN EL AñO BASE)-1)*100</t>
  </si>
  <si>
    <t>íNDICE DE PERSONAS QUE RECIBIERON ORIENTACIóN DE SALUD BUCAL</t>
  </si>
  <si>
    <t>(NúMERO DE PERSONAS QUE RECIBIERON ORIENTACIóN BUCAL EN EL AñO 2018-NúMERO DE PERSONAS QUE RECIBIERON ORIENTACIóN BUCAL EN 2016/NúMERO DE PERSONAS QUE RECIBIERON ORIENTACIóN BUCAL EN EL AñO 2016)*100</t>
  </si>
  <si>
    <t>TASA DE INCREMENTO EN EL NúMERO DE CHEQUEOS Y DETECCIONES DE RIESGOS</t>
  </si>
  <si>
    <t>(NúMERO DE PERSONAS QUE RECIBIERON ACCIONES DE PREVENCIóN EN EL AñO 2018-NúMERO DE PERSONAS QUE RECIBIERON ACCIONES DE PREVENCIóN EN EL AñO 2017/NúMERO DE PERSONAS QUE RECIBIERON ACCIONES DE PREVENCIóN EN EL AñO 2017)*100</t>
  </si>
  <si>
    <t>TASA DE VINCULACIóN PARA LA COLABORACIóN DEL PROGRAMA</t>
  </si>
  <si>
    <t>(NúMERO DE VISITAS DEL PROGRAMA PET DEL AñO 2018-NúMERO DE VISITAS DEL PROGRAMA PET DEL AñO 2017/NúMERO DE VISITAS DEL PROGRAMA PET DEL AñO 2017)*100</t>
  </si>
  <si>
    <t>ÍNDICE DE PERSONAS AFECTADAS POR FOCOS INFECCIOSOS</t>
  </si>
  <si>
    <t>(NúMERO DE PERSONAS AFECTADAS POR FOCOS INFECCIOSOS EN 2018-NúMERO DE PERSONAS AFECTADAS POR FOCOS INFECCIOSOS EN 2017/NúMERO DE PERSONAS AFECTADAS POR FOCOS INFECCIOSOS  EN 2017)*100</t>
  </si>
  <si>
    <t>íNDICE DE MANTENIMIENTO EN PANTEONES</t>
  </si>
  <si>
    <t>(NúMERO DE SERVICIOS Y/O MANTENIMIENTOS REALIZADOS EN 2018-NúMERO DE SERVICIOS Y/O MANTENIMIENTOS REALIZADOS EN 2017/NúMERO DE SERVICIOS Y /O MANTENIMIENTOS REALIZADOS EN 2017)*100</t>
  </si>
  <si>
    <t>INDICE DE ACTIVIDADES PARA LA PREVENCION DE ENFERMEDADES ZOONOTICAS</t>
  </si>
  <si>
    <t>(ACTIVIDADES PARA LA PREVENCIóN DE ENFERMEDADES ZOONóTICAS EN EL AñO 2018-ACTIVIDADES PARA LA PREVENCIóN DE ENFERMEDADES ZOONóTICAS EN EL AñO 2017/ACTIVIDADES PARA LA PREVENCIóN DE ENFERMEDADES ZOONóTICAS EN EL AñO 2017)*100</t>
  </si>
  <si>
    <t>íNDICE DE SEMOVIENTES FAENADOS</t>
  </si>
  <si>
    <t>(NúMERO DE  SEMOVIENTES FAENADOS EN 2018-NúMERO DE  SEMOVIENTES FAENADOS EN 2017/NúMERO DE  SEMOVIENTES FAENADOS EN 2017)*100</t>
  </si>
  <si>
    <t>(NúMERO DE SOLICITUDES ATENDIDAS/NúMERO DE SOLICITUDES RECIBIDAS)*100</t>
  </si>
  <si>
    <t>PORCENTAJE DE APOYOS GESTIONADOS</t>
  </si>
  <si>
    <t xml:space="preserve">(NUMERO DE APOYOS GESTIONADOS /NUMERO DE APOYOS PROGRAMADOS)*100
</t>
  </si>
  <si>
    <t>(PRESUPUESTO EJERCIDO DE REFRENDOS /PRESUPUESTO AUTORIZADO DE REFRENDOS)*100</t>
  </si>
  <si>
    <t>E0215</t>
  </si>
  <si>
    <t>E0215.- DIVERSIFICACIóN DE ACTIVIDADES TURíSTICAS</t>
  </si>
  <si>
    <t>ACCIONES DE PROMOCION IMPLEMENTADAS</t>
  </si>
  <si>
    <t>(ACCIONES DE PROMOCIóN TURíSTICA IMPLEMENTADAS/ACCIONES DE PROMOCIóN TURíSTICA PROGRAMADAS)*100</t>
  </si>
  <si>
    <t>INCREMENTO DE TURISTAS Y VISITANTES DURANTE EL AñO</t>
  </si>
  <si>
    <t>((TOTAL DE TURISTAS DEL AÑO 2018/TOTAL DE TURISTAS DEL AÑO 2017)-1)*100</t>
  </si>
  <si>
    <t>PORCENTAJE DE ACCIONES IMPLEMENTADAS DE DESARROLLO TURÍSTICO</t>
  </si>
  <si>
    <t>(NÚMERO DE ACCIONES DE DESARROLLO TURÍSTICO IMPLEMENTADAS/NÚMERO DE ACCIONES DE DESARROLLO TURÍSTICO PROGRAMADAS)*100</t>
  </si>
  <si>
    <t>((NÚMERO DE TURISTAS DURANTE EL AÑO DE ESTUDIO/NÚMERO DE TURISTAS DURANTE EL AÑO BASE)-1)*100</t>
  </si>
  <si>
    <t>PORCENTAJE DE TRAMITES RESUELTOS</t>
  </si>
  <si>
    <t>(TOTAL DE TRáMITES RESUELTOS /TOTAL DE TRáMITES GESTIONADOS)*100</t>
  </si>
  <si>
    <t>(PRESUPUESTO EJERCIDO/PRESUPUESTO ASIGNADO)*100</t>
  </si>
  <si>
    <t>APLICACIóN DE UN MODELO DE GESTIóN INTEGRAL</t>
  </si>
  <si>
    <t>(PROBLEMáTICAS ATENDIDAS/PROBLEMáTICAS TOTALES)*100</t>
  </si>
  <si>
    <t>ÍNDICE DE SATURACIóN DEL MUSEO EN TEMPORADA ALTA</t>
  </si>
  <si>
    <t># VISITANTES/SUPERFICIE DE TRANSITO</t>
  </si>
  <si>
    <t>E0216</t>
  </si>
  <si>
    <t>E0216.- FOMENTO CULTURAL DEL MUNICIPIO.</t>
  </si>
  <si>
    <t>DIRECCION GENERAL DE CULTURA Y EDUCACION</t>
  </si>
  <si>
    <t>TASA DE VARIACIÓN EN ATENCIóN DE ESPACIOS CULTURALES</t>
  </si>
  <si>
    <t>((NúMERO DE ESPACIOS ATENDIDOS POR LA DIRECCIóN DE CULTURA Y EDUCACIóN DEL AñO ACTUAL/NúMERO DE ESPACIOS ATENDIDOS POR LA DIRECCIóN DE CULTURA Y EDUCACIóN RESPECTO AL AñO ANTERIOR)-1)*100</t>
  </si>
  <si>
    <t>TASA DE VARIACIÓN EN APOYOS OTORGADOS</t>
  </si>
  <si>
    <t xml:space="preserve">((NúMERO DE APOYOS OTORGADOS EN EL PERIODO DE ESTUDIO/NúMERO DE APOYOS OTORGADOS EN PERIODO ANTERIOR)-1)*100
</t>
  </si>
  <si>
    <t>" PORCENTAJE DE ACCIONES DE PROMOCION REALIZADAS PARA EVENTOS CULTURALES"</t>
  </si>
  <si>
    <t xml:space="preserve">(ACCIONES DE PROMOCIÓN PARA EVENTOS CULTURALES REALIZADAS/ACCIONES DE PROMOCIÓN PARA EVENTOS CULTURALES PROGRAMADAS)*100
</t>
  </si>
  <si>
    <t xml:space="preserve">PORCENTAJE DE EVENTOS TRADICIONALES  REALIZADOS </t>
  </si>
  <si>
    <t xml:space="preserve">(NÚMERO DE EVENTOS  TRADICIONALES CULTURALES REALIZADOS/NÚMERO DE EVENTOS TRADICIONALES PROGRAMADOS)*100
</t>
  </si>
  <si>
    <t>VARIACIÓN DE ASISTENCIA AL FESTIVAL DEL ORGANO.</t>
  </si>
  <si>
    <t xml:space="preserve">((ASISTENCIA AL FESTIVAL DEL óRGANO DEL AñO 2018/ASISTENCIA AL FESTIVAL DEL óRGANO DEL AñO 2017)-1)*100
</t>
  </si>
  <si>
    <t>VARIACIóN DE ASISTENCIA AL FESTIVAL DE VERANO</t>
  </si>
  <si>
    <t xml:space="preserve">((ASISTENCIA AL FESTIVAL DE VERANO DEL AñO 2018/ ASISTENCIA AL FESTIVAL DE VERANO DEL AñO 2017)-1)*100
</t>
  </si>
  <si>
    <t xml:space="preserve">VARIACIÓN DE INSCRIPCIÓN A TALLERES </t>
  </si>
  <si>
    <t xml:space="preserve">((NÚMERO DE INSCRIPCIóN A TALLERES DEL AñO  2018/NÚMERO DE INSCRIPCIóN A TALLERES DEL AñO  2017)-1)*100
</t>
  </si>
  <si>
    <t>PORCENTAJE DE TALLERES REALIZADOS EN CENTROS CULTURALES</t>
  </si>
  <si>
    <t xml:space="preserve">(NúMERO DE TALLERES REALIZADOS EN CENTROS CULTURALES/NúMERO DE TALLERES PROGRAMADOS EN CENTROS CULTURALES)*100
</t>
  </si>
  <si>
    <t>VARIACION EN USO DE LOS ESPACIOS PúBLICOS CULTURALES</t>
  </si>
  <si>
    <t xml:space="preserve">((NúMERO DE ESPACIOS CULTURALES PúBLICOS  UTILIZADO EN EL AñO 2018/ NúMERO DE ESPACIOS CULTURALES PúBLICOS  UTILIZADO EN EL AñO 2017)-1)*100
</t>
  </si>
  <si>
    <t>PORCENTAJE DE INCREMENTO EN  PRESENTACIONES CULTURALES Y ARTíSTICAS REALIZADAS</t>
  </si>
  <si>
    <t xml:space="preserve">((NúMERO DE PRESENTACIONES CULTURALES Y ARTíSTICAS REALIZADAS EN EL AñO 2018/ NúMERO DE PRESENTACIONES CULTURALES Y ARTíSTICAS REALIZADAS EN EL AñO 2017)-1)*100
</t>
  </si>
  <si>
    <t>PORCENTAJE DE INCREMENTO EN EXPOSICIONES, PRESENTACIONES Y CONFERENCIAS CULTURALES</t>
  </si>
  <si>
    <t xml:space="preserve">((NúMERO DE EXPOSICIONES, PRESENTACIONES Y CONFERENCIAS CULTURALES REALIZADAS EN EL AÑO 2018/ NúMERO DE EXPOSICIONES, PRESENTACIONES Y CONFERENCIAS CULTURALES REALIZADAS EN EL AÑO 2017)-1)*100
</t>
  </si>
  <si>
    <t>PORCENTAJE DE VARIACIÓN EN EXPOSICIONES, PRESENTACIONES Y CONFERENCIAS CULTURALES</t>
  </si>
  <si>
    <t xml:space="preserve">(NÚMERO DE PARTICIPANTES A CONCURSOS TRADICIONALES DEL MUNICIPIO AÑO 2018/NUMERO DE PARTICIPANTES A CONCURSOS TRADICIONALES DEL MUNICIPIO AÑO 2017)-1)*100
</t>
  </si>
  <si>
    <t>PORCENTAJE DE CONCURSOS TRADICIONALES REALIZADOS</t>
  </si>
  <si>
    <t xml:space="preserve">(NúMERO DE CONCURSOS REALIZADOS//NúMERO DE CONCURSOS PROGRAMADOS)*100
</t>
  </si>
  <si>
    <t>PORCENTAJE DE ACCIONES PARA PROPORCIONAR SERVICIOS EDUCATIVOS DE CALIDAD</t>
  </si>
  <si>
    <t>(NúMERO DE ACCIONES REALIZADAS/ NúMERO DE ACCIONES PROGRAMADAS)100</t>
  </si>
  <si>
    <t>PORCENTAJE DE ASISTENCIA  A LAS REUNIONES DEL CONSEJO MUNICIPAL DE PARTICIPACIóN SOCIAL</t>
  </si>
  <si>
    <t>(ASISTENCIA A LAS REUNIONES DEL CONSEJO MUNICIPAL/REUNIONES DEL CONSEJO MUNICIPAL) *100</t>
  </si>
  <si>
    <t>PORCENTAJE DE ACTIVIDADES DIRIGIDAS A FOMENTAR LOS VALORES CíVICOS EN EL MUNICIPIO</t>
  </si>
  <si>
    <t>(ACTIVIDADES CIVICAS, CULTURARES REALIZADAS/NúMERO DE ACTIVIDADES PROGRAMADAS)*100</t>
  </si>
  <si>
    <t>APOYO EN LA CELEBRACIóN DE EVENTOS CíVICOS A LA POBLACIóN DEL MUNICIPIO</t>
  </si>
  <si>
    <t>(EVENTOS CIVICOS CELEBRADOS/TOTAL DE EVENTOS CíVICOS COLABORADOS) *100</t>
  </si>
  <si>
    <t>PORCENTAJE DE VARIACIÓN EN ATENCION PARA EL DESARROLLO DE HABILIDADES DIGITALES</t>
  </si>
  <si>
    <t xml:space="preserve">((NÚMERO DE ALUMNOS QUE CONCLUYEN SUS CURSOS EN MATERIA INFORMÁTICA EN EL AÑO 2018/NÚMERO DE ALUMNOS QUE CONCLUYEN SUS CURSOS EN MATERIA INFORMÁTICA EN EL AÑO 2017)-1)*100
</t>
  </si>
  <si>
    <t>VARIACION DE CURSOS  COMPUTACIONALES IMPARTIDOS</t>
  </si>
  <si>
    <t xml:space="preserve">((NÚMERO DE CURSOS IMPARTIDOS EN EL AÑO 2018/NÚMERO DE CURSOS IMPARTIDOS EN EL AÑO 2017)-1)*100
</t>
  </si>
  <si>
    <t xml:space="preserve">(PRESUPUESTO EJERCIDO /PRESUPUESTO PLANEADO)*100
</t>
  </si>
  <si>
    <t>E0217</t>
  </si>
  <si>
    <t>E0217.- RESTAURACIóN DEL EQUILIBRIO ECOLóGICO DEL MUNICPIO</t>
  </si>
  <si>
    <t>DIRECCION DE ECOLOGIA Y MEDIO AMBIENTE</t>
  </si>
  <si>
    <t>PORCENTAJE DE DISMINUCIÓN DE LA DEGRADACIÓN AMBIENTAL Y CAMBIO CLIMÁTICO</t>
  </si>
  <si>
    <t xml:space="preserve"> (ACCIONES REALIZADAS POR ÁREAS QUE INTEGRAN LA DIRECCIÓN DE ECOLOGÍA ENCAMINADAS A LAS DISMINUCIÓN DE LA DEGRADACIÓN AMBIENTAL Y CAMBIO CLIMÁTICO/ACCIONES PROGRAMADAS POR ÁREAS QUE INTEGRAN LA DIRECCIÓN DE ECOLOGÍA ENCAMINADAS A LAS DISMINUCIÓN DE LA DEGRADACIÓN AMBIENTAL Y CAMBIO)*100
</t>
  </si>
  <si>
    <t>PORCENTAJE DE ACCIONES REALIZADAS PARA MITIGAR, COMPENSAR Y RESTAURAR EL EQUILIBRIO ECOLÓGICO</t>
  </si>
  <si>
    <t xml:space="preserve"> (ACCIONES REALIZADAS POR ÁREAS QUE INTEGRAN LA DIRECCIÓN DE ECOLOGÍA ENCAMINADAS A MITIGAR, COMPENSAR Y RESTAURAR EL EQUILIBRIO ECOLÓGICO/ACCIONES PROGRAMADAS POR ÁREAS QUE INTEGRAN LA DIRECCIÓN DE ECOLOGÍA ENCAMINADAS A MITIGAR, COMPENSAR Y RESTAURAR EL EQUILIBRIO ECOLÓGICO)*100
</t>
  </si>
  <si>
    <t>PORCENTAJE DE  ACCIONES REALIZADAS PARA LA IMPLEMENTACIÓN DE UNA CULTURA AMBIENTAL</t>
  </si>
  <si>
    <t xml:space="preserve">(TOTAL DE ACCIONES REALIZADAS PARA LA IMPLEMENTACIÓN DE UNA CULTURA AMBIENTAL/TOTAL DE ACCIONES PROGRAMADAS PARA LA IMPLEMENTACIÓN DE UNA CULTURA AMBIENTAL)*100
</t>
  </si>
  <si>
    <t>PORCENTAJE DE  PLÁTICAS Y FERIAS REALIZADAS PARA FOMENTAR EL MANEJO INTEGRAL DE RESIDUOS SÓLIDOS URBANOS</t>
  </si>
  <si>
    <t xml:space="preserve">(TOTAL DE PLÁTICAS Y FERIAS REALIZADAS/TOTAL DE PLÁTICAS Y FERIAS PROGRAMADAS)*100
</t>
  </si>
  <si>
    <t>PORCENTAJE DE ESCUELAS CONCIENTIZADAS</t>
  </si>
  <si>
    <t xml:space="preserve">(NÚMERO DE ESCUELAS CONCIENTIZADAS/ NÚMERO DE ESCUELAS PROGRAMADAS)*100
</t>
  </si>
  <si>
    <t>PORCENTAJE DE ÁREAS VERDES MUNICIPALES ATENDIDAS</t>
  </si>
  <si>
    <t xml:space="preserve">(NÚMERO DE ÁREAS VERDES MUNICIPALES ATENDIDAS/TOTAL DE ÁREAS VERDES MUNICIPALES)*100
</t>
  </si>
  <si>
    <t>PORCENTAJE DE PARTICIPACIÓN EN OPERATIVOS INTEGRALES REALIZADOS CON LA CIUDADANIA</t>
  </si>
  <si>
    <t xml:space="preserve">(NÚMERO DE OPERATIVOS INTEGRALES   REALIZADOS CON LA CIUDADANIA/NÚMERO DE OPERATIVOS INTEGRALES PROGRAMADOS)*100
</t>
  </si>
  <si>
    <t>PORCENTAJE DE ACCIONES EN FAVOR DE LA PREVENCIÓN Y CONTROL DE LA CONTAMINACIÓN REALIZADAS.</t>
  </si>
  <si>
    <t xml:space="preserve">(SUMATORIA DE ACCIONES REALIZADAS EN FAVOR DE LA PREVENCIóN Y CONTROL DE LA CONTAMINACIÓN/SUMATORIA DE ACCIONES PROGRAMADAS EN FAVOR DE LA PREVENCIóN Y CONTROL DE LA CONTAMINACIÓN )*100
</t>
  </si>
  <si>
    <t>PORCENTAJE DE ESTABLECIMIENTOS CON PROGRAMA DE MANEJO DE RESIDUOS SÓLIDOS IMPLEMENTADO</t>
  </si>
  <si>
    <t xml:space="preserve">(NÚMERO DE PERMISOS CON UN PROGRAMA DE MANEJO DE RESIDUOS SÓLIDOS IMPLEMENTADO/NÚMERO DE PERMISOS SOLICITADOS)*100
</t>
  </si>
  <si>
    <t>PORCENTAJE DE ACCIONES REALIZADAS PARA DISMINUIR LA CONCENTRACIÓN DE CONTAMINANTES</t>
  </si>
  <si>
    <t xml:space="preserve">(NÚMERO DE ACCIONES REALIZADAS PARA DISMINUIR LA CONCENTRACIÓN DE CONTAMINANTES/NÚMERO DE ACCIONES PROGRAMADAS PARA DISMINUIR LA CONCENTRACIÓN DE CONTAMINANTES)*100
</t>
  </si>
  <si>
    <t>PORCENTAJE DE INSPECCIONES A FUENTES DE CONTAMINACIÓN REALIZADAS</t>
  </si>
  <si>
    <t xml:space="preserve">(NÚMERO DE INSPECCIONES A FUENTES DE CONTAMINACIóN REALIZADAS/NÚMERO DE INSPECCIONES A FUENTES DE CONTAMINACIóN SOLICITADAS)*100
</t>
  </si>
  <si>
    <t>PORCENTAJE DE GESTIONES PARA APROBACIÓN DE REGLAMENTO REALIZADAS</t>
  </si>
  <si>
    <t xml:space="preserve">(NÚMERO DE GESTIONES REALIZADAS PARA LA APROBACIóN DEL REGLAMENTO/NÚMERO DE GESTIONES PROGRAMADAS)*100
</t>
  </si>
  <si>
    <t>PORCENTAJE DE COMPENSACIONES CUMPLIDAS</t>
  </si>
  <si>
    <t xml:space="preserve">(NÚMERO DE COMPENSACIONES CUMPLIDAS POR DICTAMEN EN MATERIA DE IMPACTO AMBIENTAL/NÚMERO DE COMPENSACIONES REQUERIDAS POR DICTAMEN EN MATERIA DE IMPACTO AMBIENTAL)*100
</t>
  </si>
  <si>
    <t>PORCENTAJE DE REGULARIZACIONES REALIZADAS</t>
  </si>
  <si>
    <t xml:space="preserve">(NÚMERO DE REGULACIONES DE VERIFICACIóN VEHICULAR REALIZADAS/ NÚMERO DE REGULACIONES DE VERIFICACIóN VEHICULAR SOLICITADAS)*100
</t>
  </si>
  <si>
    <t>PORCENTAJE DE ACCIONES REALIZADAS PARA LA CONSERVACIÓN DE ÁREAS VERDES.</t>
  </si>
  <si>
    <t xml:space="preserve">(NÚMERO DE ACCIONES REALIZADAS PARA LA CONSERVACIÓN DE ÁREAS VERDES/NÚMERO DE ACCIONES PROGRAMADAS PARA LA CONSERVACIÓN DE ÁREAS VERDES)*100
</t>
  </si>
  <si>
    <t>PORCENTAJE DE ACCIONES REALIZADAS PARA LA DIGNIFICACIÓN DE LOS PARQUES EL ENCINO Y EL ORITO</t>
  </si>
  <si>
    <t xml:space="preserve">(NÚMERO DE ACCIONES REALIZADAS PARA LA DIGNIFICACIóN Y CONSERVACIóN DE LOS PARQUES EL ENCINO Y  EL ORITO/ NÚMERO DE ACCIONES PROGRAMADAS PARA LA DIGNIFICACIóN Y CONSERVACIóN DE LOS PARQUES EL ENCINO Y  EL ORITO)*100
</t>
  </si>
  <si>
    <t>PORCENTAJE COMPENSACIONES EN ZONAS DE VOCACIÓN FORESTAL DE COMPENTENCIA MUNICIPAL</t>
  </si>
  <si>
    <t xml:space="preserve">(NÚMERO DE HECTáREAS INTERVENIDAS CON ACCIONES DIRIGIDAS A LA CONSERVACIóN DE SUELO Y AGUA EN ZONAS DE VOCACIóN FORESTAL/NÚMERO DE HECTáREAS PROGRAMADAS CON ACCIONES DIRIGIDAS A LA CONSERVACIóN DE SUELO Y AGUA EN ZONAS DE VOCACIóN FORESTAL)*100
</t>
  </si>
  <si>
    <t>PORCENTAJE ACCIONES PARA MEJORAR LOS ESPACIOS VERDES Y PARQUES PUBLICOS REALIZADAS</t>
  </si>
  <si>
    <t xml:space="preserve">(NúMERO DE ACCIONES PARA MEJORAR LOS ESPACIOS VERDES Y PARQUES PÚBLICOS REALIZADAS/NúMERO DE ACCIONES PARA MEJORAR LOS ESPACIOS VERDES Y PARQUES PÚBLICOS PROGRAMADAS)*100
</t>
  </si>
  <si>
    <t>PORCENTAJE ESPECIES CONSERVADAS EN EL VIVERO MUNICIPAL</t>
  </si>
  <si>
    <t xml:space="preserve">(NÚMERO DE ESPECIES CONSERVADAS Y TRANSPLANTADAS EN ÁREAS VERDES/NÚMERO DE ESPECIES ADQUIRIDAS Y RECIBIDAS EN DONACIÓN)*100
</t>
  </si>
  <si>
    <t>PORCENTAJE DE ACCIONES DE MANEJO DE PLAGAS REALIZADA</t>
  </si>
  <si>
    <t xml:space="preserve">(NÚMERO DE ACCIONES REALIZADAS PARA EL MANEJO DE PLAGAS/ NÚMERO DE ACCIONES PROGRAMADAS PARA EL MANEJO DE PLAGAS)*100
</t>
  </si>
  <si>
    <t>PORCENTAJE DE POLÍTICAS Y ESTRATEGIAS AMBIENTALES IMPLEMENTADAS POR LA DIRECCIÓN</t>
  </si>
  <si>
    <t xml:space="preserve">(NÚMERO DE POLÍTICAS Y ESTRATEGIAS AMBIENTALES IMPLEMENTADAS/NÚMERO DE POLÍTICAS Y ESTRATEGIAS AMBIENTALES PROGRAMADAS)*100
</t>
  </si>
  <si>
    <t>PORCENTAJE DE ACCIONES REALIZADAS PARA MEJORAR EL DESEMPEñO AMBIENTAL DE NUESTRAS OFICINAS</t>
  </si>
  <si>
    <t xml:space="preserve">(NÚMERO DE ACCIONES REALIZADAS PARA MEJORAR EL DESEMPEÑO AMBIENTAL DE NUESTRAS OFICINAS/ NÚMERO DE ACCIONES PROGRAMADAS PARA MEJORAR EL DESEMPEÑO AMBIENTAL DE NUESTRAS OFICINAS)*100
</t>
  </si>
  <si>
    <t>PORCENTAJE DE PARTICIPACIÓN CON INSTANCIAS GUBERNAMENTALES PARA INTEGRAR LA VARIABLE AMBIENTAL</t>
  </si>
  <si>
    <t xml:space="preserve">(NÚMERO DE PARTICIPACIONES CON INSTANCIAS GUBERNAMENTALES PARA INTEGRAR LA VARIABLE AMBIENTAL/NÚMERO DE CONVOCATORIAS CON INSTANCIAS MUNICIPALES PARA INTEGRAR LA VARIABLE AMBIENTAL)*100
</t>
  </si>
  <si>
    <t>PORCENTAJE DE CUMPLIMIENTO DEL MARCO LEGAL PARA EL FORTALECIMIENTO DE LA GESTIÓN AMBIENTAL</t>
  </si>
  <si>
    <t xml:space="preserve">(NÚMERO DE NORMAS EN MATERIA AMBIENTAL FEDERAL Y ESTATAL APLICABLES AL MUNICIPIO ATENDIDAS/TOTAL DE NORMAS EN MATERIA AMBIENTAL FEDERAL Y ESTATAL APLICABLES AL MUNICIPIO)*100
</t>
  </si>
  <si>
    <t xml:space="preserve"> PROMEDIO DE TIEMPO DE ATENCIÓN EN TRAMITES Y SERVICIOS</t>
  </si>
  <si>
    <t xml:space="preserve">(NÚMERO DE DÍAS EN QUE SE ATIENDEN TRÁMITES Y SERVICIOS DE LA DIRECCIóN GENERAL/TOTAL DE TRÁMITES SOLICITADOS)
</t>
  </si>
  <si>
    <t>PORCENTAJE DE GESTIONES REALIZADAS PARA REGULACIÓN DE FLORA ENDéMICA</t>
  </si>
  <si>
    <t xml:space="preserve">(GESTIONES REALIZADAS PARA INCLUIR LA PALETA VEGETAL EN EL REGLAMENTO/GESTIONES PROGRAMADAS PARA INCLUIR LA PALETA VEGETAL EN EL REGLAMENTO)*100
</t>
  </si>
  <si>
    <t>0333_IR_1804_MGTO_000_Anexos_01.zip
0333_IR_1804_MGTO_000_Anexos_02.zip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</si>
</sst>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1577A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43" fontId="5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Font="1"/>
    <xf numFmtId="0" fontId="0" fillId="0" borderId="0" xfId="0" applyFont="1" applyProtection="1">
      <protection locked="0"/>
    </xf>
    <xf numFmtId="0" fontId="0" fillId="0" borderId="0" xfId="0" applyFont="1" applyProtection="1"/>
    <xf numFmtId="4" fontId="3" fillId="4" borderId="2" xfId="16" applyNumberFormat="1" applyFont="1" applyFill="1" applyBorder="1" applyAlignment="1">
      <alignment horizontal="center" vertical="center" wrapText="1"/>
    </xf>
    <xf numFmtId="0" fontId="3" fillId="4" borderId="2" xfId="16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4" fontId="0" fillId="0" borderId="8" xfId="0" applyNumberFormat="1" applyFill="1" applyBorder="1" applyAlignment="1">
      <alignment horizontal="center" vertical="center" wrapText="1"/>
    </xf>
    <xf numFmtId="2" fontId="0" fillId="0" borderId="8" xfId="17" applyNumberFormat="1" applyFont="1" applyFill="1" applyBorder="1" applyAlignment="1">
      <alignment horizontal="center" vertical="center" wrapText="1"/>
    </xf>
    <xf numFmtId="43" fontId="0" fillId="0" borderId="8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3" fontId="0" fillId="0" borderId="8" xfId="17" applyFont="1" applyFill="1" applyBorder="1" applyAlignment="1">
      <alignment horizontal="center" vertical="center" wrapText="1"/>
    </xf>
    <xf numFmtId="2" fontId="0" fillId="0" borderId="8" xfId="0" applyNumberFormat="1" applyFill="1" applyBorder="1" applyAlignment="1">
      <alignment horizontal="center" vertical="center" wrapText="1"/>
    </xf>
    <xf numFmtId="43" fontId="0" fillId="0" borderId="9" xfId="0" applyNumberForma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43" fontId="0" fillId="0" borderId="13" xfId="0" applyNumberForma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5" borderId="6" xfId="16" applyFont="1" applyFill="1" applyBorder="1" applyAlignment="1">
      <alignment horizontal="center" vertical="center" wrapText="1"/>
    </xf>
    <xf numFmtId="0" fontId="3" fillId="5" borderId="5" xfId="16" applyFont="1" applyFill="1" applyBorder="1" applyAlignment="1">
      <alignment horizontal="center" vertical="center" wrapText="1"/>
    </xf>
    <xf numFmtId="0" fontId="3" fillId="6" borderId="7" xfId="8" applyFont="1" applyFill="1" applyBorder="1" applyAlignment="1" applyProtection="1">
      <alignment horizontal="center" vertical="center" wrapText="1"/>
      <protection locked="0"/>
    </xf>
    <xf numFmtId="0" fontId="3" fillId="6" borderId="0" xfId="8" applyFont="1" applyFill="1" applyBorder="1" applyAlignment="1" applyProtection="1">
      <alignment horizontal="center" vertical="center" wrapText="1"/>
      <protection locked="0"/>
    </xf>
    <xf numFmtId="0" fontId="3" fillId="4" borderId="3" xfId="8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0" xfId="16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top" wrapText="1"/>
    </xf>
  </cellXfs>
  <cellStyles count="18">
    <cellStyle name="Euro" xfId="1"/>
    <cellStyle name="Millares" xfId="17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colors>
    <mruColors>
      <color rgb="FF01577A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390525</xdr:colOff>
      <xdr:row>0</xdr:row>
      <xdr:rowOff>644966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1343025" cy="625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7"/>
  <sheetViews>
    <sheetView tabSelected="1" workbookViewId="0">
      <selection activeCell="A2" sqref="A2:A3"/>
    </sheetView>
  </sheetViews>
  <sheetFormatPr baseColWidth="10" defaultRowHeight="11.25" x14ac:dyDescent="0.2"/>
  <cols>
    <col min="1" max="10" width="17" style="2" customWidth="1"/>
    <col min="11" max="11" width="36.33203125" style="2" customWidth="1"/>
    <col min="12" max="12" width="15.6640625" style="2" customWidth="1"/>
    <col min="13" max="13" width="41.6640625" style="2" customWidth="1"/>
    <col min="14" max="16" width="12" style="2"/>
    <col min="17" max="17" width="12" style="3"/>
    <col min="18" max="18" width="18.83203125" style="3" customWidth="1"/>
    <col min="19" max="19" width="36.5" style="3" bestFit="1" customWidth="1"/>
    <col min="20" max="16384" width="12" style="3"/>
  </cols>
  <sheetData>
    <row r="1" spans="1:19" s="1" customFormat="1" ht="53.25" customHeight="1" x14ac:dyDescent="0.2">
      <c r="A1" s="22" t="s">
        <v>20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s="1" customFormat="1" x14ac:dyDescent="0.2">
      <c r="A2" s="25" t="s">
        <v>0</v>
      </c>
      <c r="B2" s="25" t="s">
        <v>1</v>
      </c>
      <c r="C2" s="25" t="s">
        <v>2</v>
      </c>
      <c r="D2" s="25" t="s">
        <v>4</v>
      </c>
      <c r="E2" s="24" t="s">
        <v>3</v>
      </c>
      <c r="F2" s="24"/>
      <c r="G2" s="24"/>
      <c r="H2" s="24"/>
      <c r="I2" s="24"/>
      <c r="J2" s="18" t="s">
        <v>10</v>
      </c>
      <c r="K2" s="20" t="s">
        <v>11</v>
      </c>
      <c r="L2" s="20" t="s">
        <v>12</v>
      </c>
      <c r="M2" s="20" t="s">
        <v>13</v>
      </c>
      <c r="N2" s="20" t="s">
        <v>14</v>
      </c>
      <c r="O2" s="20" t="s">
        <v>15</v>
      </c>
      <c r="P2" s="20" t="s">
        <v>16</v>
      </c>
      <c r="Q2" s="20" t="s">
        <v>17</v>
      </c>
      <c r="R2" s="28" t="s">
        <v>18</v>
      </c>
      <c r="S2" s="27" t="s">
        <v>19</v>
      </c>
    </row>
    <row r="3" spans="1:19" s="1" customFormat="1" ht="22.5" x14ac:dyDescent="0.2">
      <c r="A3" s="26"/>
      <c r="B3" s="26"/>
      <c r="C3" s="26"/>
      <c r="D3" s="26"/>
      <c r="E3" s="4" t="s">
        <v>5</v>
      </c>
      <c r="F3" s="4" t="s">
        <v>6</v>
      </c>
      <c r="G3" s="4" t="s">
        <v>7</v>
      </c>
      <c r="H3" s="5" t="s">
        <v>8</v>
      </c>
      <c r="I3" s="5" t="s">
        <v>9</v>
      </c>
      <c r="J3" s="19"/>
      <c r="K3" s="21"/>
      <c r="L3" s="21"/>
      <c r="M3" s="21"/>
      <c r="N3" s="21"/>
      <c r="O3" s="21"/>
      <c r="P3" s="21"/>
      <c r="Q3" s="21"/>
      <c r="R3" s="28"/>
      <c r="S3" s="27"/>
    </row>
    <row r="4" spans="1:19" ht="33.75" x14ac:dyDescent="0.2">
      <c r="A4" s="6" t="s">
        <v>21</v>
      </c>
      <c r="B4" s="6" t="s">
        <v>22</v>
      </c>
      <c r="C4" s="6" t="s">
        <v>23</v>
      </c>
      <c r="D4" s="6" t="s">
        <v>24</v>
      </c>
      <c r="E4" s="7">
        <f>0+E6+E9+E11+E13</f>
        <v>16274845.4</v>
      </c>
      <c r="F4" s="7">
        <f>0+F6+F9+F11+F13</f>
        <v>16471046.300000001</v>
      </c>
      <c r="G4" s="7">
        <f>0+G6+G9+G11+G13</f>
        <v>398725.98</v>
      </c>
      <c r="H4" s="7">
        <f>0+H6+H9+H11+H13</f>
        <v>15575122.309999999</v>
      </c>
      <c r="I4" s="7">
        <f>0+I6+I9+I11+I13</f>
        <v>15176396.33</v>
      </c>
      <c r="J4" s="6" t="s">
        <v>25</v>
      </c>
      <c r="K4" s="6" t="s">
        <v>26</v>
      </c>
      <c r="L4" s="6" t="s">
        <v>27</v>
      </c>
      <c r="M4" s="6" t="s">
        <v>28</v>
      </c>
      <c r="N4" s="6">
        <v>80</v>
      </c>
      <c r="O4" s="6">
        <v>80</v>
      </c>
      <c r="P4" s="6">
        <v>80</v>
      </c>
      <c r="Q4" s="6">
        <v>80</v>
      </c>
      <c r="R4" s="6" t="s">
        <v>29</v>
      </c>
      <c r="S4" s="6" t="s">
        <v>860</v>
      </c>
    </row>
    <row r="5" spans="1:19" ht="33.75" x14ac:dyDescent="0.2">
      <c r="A5" s="6" t="s">
        <v>21</v>
      </c>
      <c r="B5" s="6" t="s">
        <v>22</v>
      </c>
      <c r="C5" s="6" t="s">
        <v>23</v>
      </c>
      <c r="D5" s="6" t="s">
        <v>24</v>
      </c>
      <c r="E5" s="7">
        <f>0+E6+E9+E11+E13</f>
        <v>16274845.4</v>
      </c>
      <c r="F5" s="7">
        <f>0+F6+F9+F11+F13</f>
        <v>16471046.300000001</v>
      </c>
      <c r="G5" s="7">
        <f>0+G6+G9+G11+G13</f>
        <v>398725.98</v>
      </c>
      <c r="H5" s="7">
        <f>0+H6+H9+H11+H13</f>
        <v>15575122.309999999</v>
      </c>
      <c r="I5" s="7">
        <f>0+I6+I9+I11+I13</f>
        <v>15176396.33</v>
      </c>
      <c r="J5" s="6" t="s">
        <v>25</v>
      </c>
      <c r="K5" s="6" t="s">
        <v>30</v>
      </c>
      <c r="L5" s="6" t="s">
        <v>31</v>
      </c>
      <c r="M5" s="6" t="s">
        <v>32</v>
      </c>
      <c r="N5" s="6">
        <v>100</v>
      </c>
      <c r="O5" s="6">
        <v>100</v>
      </c>
      <c r="P5" s="6">
        <v>99.5</v>
      </c>
      <c r="Q5" s="6">
        <v>99.5</v>
      </c>
      <c r="R5" s="6" t="s">
        <v>29</v>
      </c>
      <c r="S5" s="6" t="s">
        <v>860</v>
      </c>
    </row>
    <row r="6" spans="1:19" ht="33.75" x14ac:dyDescent="0.2">
      <c r="A6" s="6" t="s">
        <v>21</v>
      </c>
      <c r="B6" s="6" t="s">
        <v>22</v>
      </c>
      <c r="C6" s="6" t="s">
        <v>23</v>
      </c>
      <c r="D6" s="6" t="s">
        <v>24</v>
      </c>
      <c r="E6" s="7">
        <v>7083553.3300000001</v>
      </c>
      <c r="F6" s="7">
        <v>7268353.3300000001</v>
      </c>
      <c r="G6" s="7">
        <v>394805.98</v>
      </c>
      <c r="H6" s="7">
        <v>6671775.8999999994</v>
      </c>
      <c r="I6" s="7">
        <v>6276969.9199999999</v>
      </c>
      <c r="J6" s="6" t="s">
        <v>25</v>
      </c>
      <c r="K6" s="6" t="s">
        <v>33</v>
      </c>
      <c r="L6" s="6" t="s">
        <v>34</v>
      </c>
      <c r="M6" s="6" t="s">
        <v>35</v>
      </c>
      <c r="N6" s="6">
        <v>100</v>
      </c>
      <c r="O6" s="6">
        <v>100</v>
      </c>
      <c r="P6" s="6">
        <v>94.65</v>
      </c>
      <c r="Q6" s="6">
        <v>94.65</v>
      </c>
      <c r="R6" s="6" t="s">
        <v>29</v>
      </c>
      <c r="S6" s="6" t="s">
        <v>860</v>
      </c>
    </row>
    <row r="7" spans="1:19" ht="45" x14ac:dyDescent="0.2">
      <c r="A7" s="6" t="s">
        <v>21</v>
      </c>
      <c r="B7" s="6" t="s">
        <v>22</v>
      </c>
      <c r="C7" s="6" t="s">
        <v>23</v>
      </c>
      <c r="D7" s="6" t="s">
        <v>24</v>
      </c>
      <c r="E7" s="7">
        <v>6947747.0099999998</v>
      </c>
      <c r="F7" s="7">
        <v>7132547.0099999998</v>
      </c>
      <c r="G7" s="7">
        <v>387515.76</v>
      </c>
      <c r="H7" s="7">
        <v>6585284.4399999995</v>
      </c>
      <c r="I7" s="7">
        <v>6197768.6799999997</v>
      </c>
      <c r="J7" s="6" t="s">
        <v>25</v>
      </c>
      <c r="K7" s="6" t="s">
        <v>36</v>
      </c>
      <c r="L7" s="6" t="s">
        <v>37</v>
      </c>
      <c r="M7" s="6" t="s">
        <v>38</v>
      </c>
      <c r="N7" s="6">
        <v>100</v>
      </c>
      <c r="O7" s="6">
        <v>100</v>
      </c>
      <c r="P7" s="6">
        <v>97.4</v>
      </c>
      <c r="Q7" s="6">
        <v>97.4</v>
      </c>
      <c r="R7" s="6" t="s">
        <v>29</v>
      </c>
      <c r="S7" s="6" t="s">
        <v>860</v>
      </c>
    </row>
    <row r="8" spans="1:19" ht="45" x14ac:dyDescent="0.2">
      <c r="A8" s="6" t="s">
        <v>21</v>
      </c>
      <c r="B8" s="6" t="s">
        <v>22</v>
      </c>
      <c r="C8" s="6" t="s">
        <v>23</v>
      </c>
      <c r="D8" s="6" t="s">
        <v>24</v>
      </c>
      <c r="E8" s="7">
        <v>135806.32</v>
      </c>
      <c r="F8" s="7">
        <v>135806.32</v>
      </c>
      <c r="G8" s="7">
        <v>7290.22</v>
      </c>
      <c r="H8" s="7">
        <v>86491.46</v>
      </c>
      <c r="I8" s="7">
        <v>79201.240000000005</v>
      </c>
      <c r="J8" s="6" t="s">
        <v>25</v>
      </c>
      <c r="K8" s="6" t="s">
        <v>39</v>
      </c>
      <c r="L8" s="6" t="s">
        <v>37</v>
      </c>
      <c r="M8" s="6" t="s">
        <v>40</v>
      </c>
      <c r="N8" s="6">
        <v>100</v>
      </c>
      <c r="O8" s="6">
        <v>100</v>
      </c>
      <c r="P8" s="6">
        <v>96.78</v>
      </c>
      <c r="Q8" s="6">
        <v>96.78</v>
      </c>
      <c r="R8" s="6" t="s">
        <v>29</v>
      </c>
      <c r="S8" s="6" t="s">
        <v>860</v>
      </c>
    </row>
    <row r="9" spans="1:19" ht="45" x14ac:dyDescent="0.2">
      <c r="A9" s="6" t="s">
        <v>21</v>
      </c>
      <c r="B9" s="6" t="s">
        <v>22</v>
      </c>
      <c r="C9" s="6" t="s">
        <v>23</v>
      </c>
      <c r="D9" s="6" t="s">
        <v>24</v>
      </c>
      <c r="E9" s="7">
        <v>64524.76</v>
      </c>
      <c r="F9" s="7">
        <v>64524.76</v>
      </c>
      <c r="G9" s="8">
        <v>0</v>
      </c>
      <c r="H9" s="7">
        <v>34800</v>
      </c>
      <c r="I9" s="7">
        <v>34800</v>
      </c>
      <c r="J9" s="6" t="s">
        <v>25</v>
      </c>
      <c r="K9" s="6" t="s">
        <v>41</v>
      </c>
      <c r="L9" s="6" t="s">
        <v>34</v>
      </c>
      <c r="M9" s="6" t="s">
        <v>42</v>
      </c>
      <c r="N9" s="6">
        <v>100</v>
      </c>
      <c r="O9" s="6">
        <v>100</v>
      </c>
      <c r="P9" s="6">
        <v>76.61</v>
      </c>
      <c r="Q9" s="6">
        <v>76.61</v>
      </c>
      <c r="R9" s="6" t="s">
        <v>29</v>
      </c>
      <c r="S9" s="6" t="s">
        <v>860</v>
      </c>
    </row>
    <row r="10" spans="1:19" ht="45" x14ac:dyDescent="0.2">
      <c r="A10" s="6" t="s">
        <v>21</v>
      </c>
      <c r="B10" s="6" t="s">
        <v>22</v>
      </c>
      <c r="C10" s="6" t="s">
        <v>23</v>
      </c>
      <c r="D10" s="6" t="s">
        <v>24</v>
      </c>
      <c r="E10" s="7">
        <v>64524.76</v>
      </c>
      <c r="F10" s="7">
        <v>64524.76</v>
      </c>
      <c r="G10" s="8">
        <v>0</v>
      </c>
      <c r="H10" s="7">
        <v>34800</v>
      </c>
      <c r="I10" s="7">
        <v>34800</v>
      </c>
      <c r="J10" s="6" t="s">
        <v>25</v>
      </c>
      <c r="K10" s="6" t="s">
        <v>41</v>
      </c>
      <c r="L10" s="6" t="s">
        <v>37</v>
      </c>
      <c r="M10" s="6" t="s">
        <v>42</v>
      </c>
      <c r="N10" s="6">
        <v>100</v>
      </c>
      <c r="O10" s="6">
        <v>100</v>
      </c>
      <c r="P10" s="6">
        <v>76.41</v>
      </c>
      <c r="Q10" s="6">
        <v>76.41</v>
      </c>
      <c r="R10" s="6" t="s">
        <v>29</v>
      </c>
      <c r="S10" s="6" t="s">
        <v>860</v>
      </c>
    </row>
    <row r="11" spans="1:19" ht="33.75" x14ac:dyDescent="0.2">
      <c r="A11" s="6" t="s">
        <v>21</v>
      </c>
      <c r="B11" s="6" t="s">
        <v>22</v>
      </c>
      <c r="C11" s="6" t="s">
        <v>23</v>
      </c>
      <c r="D11" s="6" t="s">
        <v>24</v>
      </c>
      <c r="E11" s="7">
        <v>207000</v>
      </c>
      <c r="F11" s="7">
        <v>207000</v>
      </c>
      <c r="G11" s="8">
        <v>0</v>
      </c>
      <c r="H11" s="7">
        <v>158000</v>
      </c>
      <c r="I11" s="7">
        <v>158000</v>
      </c>
      <c r="J11" s="6" t="s">
        <v>25</v>
      </c>
      <c r="K11" s="6" t="s">
        <v>43</v>
      </c>
      <c r="L11" s="6" t="s">
        <v>34</v>
      </c>
      <c r="M11" s="6" t="s">
        <v>44</v>
      </c>
      <c r="N11" s="6">
        <v>100</v>
      </c>
      <c r="O11" s="6">
        <v>100</v>
      </c>
      <c r="P11" s="6">
        <v>82.58</v>
      </c>
      <c r="Q11" s="6">
        <v>82.58</v>
      </c>
      <c r="R11" s="6" t="s">
        <v>29</v>
      </c>
      <c r="S11" s="6" t="s">
        <v>860</v>
      </c>
    </row>
    <row r="12" spans="1:19" ht="33.75" x14ac:dyDescent="0.2">
      <c r="A12" s="6" t="s">
        <v>21</v>
      </c>
      <c r="B12" s="6" t="s">
        <v>22</v>
      </c>
      <c r="C12" s="6" t="s">
        <v>23</v>
      </c>
      <c r="D12" s="6" t="s">
        <v>24</v>
      </c>
      <c r="E12" s="7">
        <v>207000</v>
      </c>
      <c r="F12" s="7">
        <v>207000</v>
      </c>
      <c r="G12" s="8">
        <v>0</v>
      </c>
      <c r="H12" s="7">
        <v>158000</v>
      </c>
      <c r="I12" s="7">
        <v>158000</v>
      </c>
      <c r="J12" s="6" t="s">
        <v>25</v>
      </c>
      <c r="K12" s="6" t="s">
        <v>43</v>
      </c>
      <c r="L12" s="6" t="s">
        <v>37</v>
      </c>
      <c r="M12" s="6" t="s">
        <v>45</v>
      </c>
      <c r="N12" s="6">
        <v>100</v>
      </c>
      <c r="O12" s="6">
        <v>100</v>
      </c>
      <c r="P12" s="6">
        <v>83.3</v>
      </c>
      <c r="Q12" s="6">
        <v>83.3</v>
      </c>
      <c r="R12" s="6" t="s">
        <v>29</v>
      </c>
      <c r="S12" s="6" t="s">
        <v>860</v>
      </c>
    </row>
    <row r="13" spans="1:19" ht="33.75" x14ac:dyDescent="0.2">
      <c r="A13" s="6" t="s">
        <v>21</v>
      </c>
      <c r="B13" s="6" t="s">
        <v>22</v>
      </c>
      <c r="C13" s="6" t="s">
        <v>23</v>
      </c>
      <c r="D13" s="6" t="s">
        <v>24</v>
      </c>
      <c r="E13" s="7">
        <v>8919767.3100000005</v>
      </c>
      <c r="F13" s="7">
        <v>8931168.2100000009</v>
      </c>
      <c r="G13" s="7">
        <v>3920</v>
      </c>
      <c r="H13" s="7">
        <v>8710546.4100000001</v>
      </c>
      <c r="I13" s="7">
        <v>8706626.4100000001</v>
      </c>
      <c r="J13" s="6" t="s">
        <v>25</v>
      </c>
      <c r="K13" s="6" t="s">
        <v>46</v>
      </c>
      <c r="L13" s="6" t="s">
        <v>34</v>
      </c>
      <c r="M13" s="6" t="s">
        <v>47</v>
      </c>
      <c r="N13" s="6">
        <v>100</v>
      </c>
      <c r="O13" s="6">
        <v>100</v>
      </c>
      <c r="P13" s="6">
        <v>91.32</v>
      </c>
      <c r="Q13" s="6">
        <v>91.32</v>
      </c>
      <c r="R13" s="6" t="s">
        <v>29</v>
      </c>
      <c r="S13" s="6" t="s">
        <v>860</v>
      </c>
    </row>
    <row r="14" spans="1:19" ht="45" x14ac:dyDescent="0.2">
      <c r="A14" s="6" t="s">
        <v>21</v>
      </c>
      <c r="B14" s="6" t="s">
        <v>22</v>
      </c>
      <c r="C14" s="6" t="s">
        <v>23</v>
      </c>
      <c r="D14" s="6" t="s">
        <v>24</v>
      </c>
      <c r="E14" s="7">
        <v>1693138.31</v>
      </c>
      <c r="F14" s="7">
        <v>1702365.62</v>
      </c>
      <c r="G14" s="7">
        <v>245</v>
      </c>
      <c r="H14" s="7">
        <v>1683087.4</v>
      </c>
      <c r="I14" s="7">
        <v>1682842.4</v>
      </c>
      <c r="J14" s="6" t="s">
        <v>25</v>
      </c>
      <c r="K14" s="6" t="s">
        <v>48</v>
      </c>
      <c r="L14" s="6" t="s">
        <v>37</v>
      </c>
      <c r="M14" s="6" t="s">
        <v>49</v>
      </c>
      <c r="N14" s="6">
        <v>100</v>
      </c>
      <c r="O14" s="6">
        <v>100</v>
      </c>
      <c r="P14" s="6">
        <v>94.8</v>
      </c>
      <c r="Q14" s="6">
        <v>94.8</v>
      </c>
      <c r="R14" s="6" t="s">
        <v>29</v>
      </c>
      <c r="S14" s="6" t="s">
        <v>860</v>
      </c>
    </row>
    <row r="15" spans="1:19" ht="33.75" x14ac:dyDescent="0.2">
      <c r="A15" s="6" t="s">
        <v>21</v>
      </c>
      <c r="B15" s="6" t="s">
        <v>22</v>
      </c>
      <c r="C15" s="6" t="s">
        <v>23</v>
      </c>
      <c r="D15" s="6" t="s">
        <v>24</v>
      </c>
      <c r="E15" s="7">
        <v>5536502.5</v>
      </c>
      <c r="F15" s="7">
        <v>5496374.1600000001</v>
      </c>
      <c r="G15" s="7">
        <v>2450</v>
      </c>
      <c r="H15" s="7">
        <v>5314078.71</v>
      </c>
      <c r="I15" s="7">
        <v>5311628.71</v>
      </c>
      <c r="J15" s="6" t="s">
        <v>25</v>
      </c>
      <c r="K15" s="6" t="s">
        <v>48</v>
      </c>
      <c r="L15" s="6" t="s">
        <v>37</v>
      </c>
      <c r="M15" s="6" t="s">
        <v>50</v>
      </c>
      <c r="N15" s="6">
        <v>100</v>
      </c>
      <c r="O15" s="6">
        <v>100</v>
      </c>
      <c r="P15" s="6">
        <v>93.94</v>
      </c>
      <c r="Q15" s="6">
        <v>93.94</v>
      </c>
      <c r="R15" s="6" t="s">
        <v>29</v>
      </c>
      <c r="S15" s="6" t="s">
        <v>860</v>
      </c>
    </row>
    <row r="16" spans="1:19" ht="45" x14ac:dyDescent="0.2">
      <c r="A16" s="6" t="s">
        <v>21</v>
      </c>
      <c r="B16" s="6" t="s">
        <v>22</v>
      </c>
      <c r="C16" s="6" t="s">
        <v>23</v>
      </c>
      <c r="D16" s="6" t="s">
        <v>24</v>
      </c>
      <c r="E16" s="7">
        <v>1690126.5</v>
      </c>
      <c r="F16" s="7">
        <v>1732428.43</v>
      </c>
      <c r="G16" s="7">
        <v>1225</v>
      </c>
      <c r="H16" s="7">
        <v>1713380.3</v>
      </c>
      <c r="I16" s="7">
        <v>1712155.3</v>
      </c>
      <c r="J16" s="6" t="s">
        <v>25</v>
      </c>
      <c r="K16" s="6" t="s">
        <v>48</v>
      </c>
      <c r="L16" s="6" t="s">
        <v>37</v>
      </c>
      <c r="M16" s="6" t="s">
        <v>49</v>
      </c>
      <c r="N16" s="6">
        <v>100</v>
      </c>
      <c r="O16" s="6">
        <v>100</v>
      </c>
      <c r="P16" s="6">
        <v>99.64</v>
      </c>
      <c r="Q16" s="6">
        <v>99.64</v>
      </c>
      <c r="R16" s="6" t="s">
        <v>29</v>
      </c>
      <c r="S16" s="6" t="s">
        <v>860</v>
      </c>
    </row>
    <row r="17" spans="1:19" ht="78.75" x14ac:dyDescent="0.2">
      <c r="A17" s="6" t="s">
        <v>51</v>
      </c>
      <c r="B17" s="6" t="s">
        <v>52</v>
      </c>
      <c r="C17" s="6" t="s">
        <v>53</v>
      </c>
      <c r="D17" s="6" t="s">
        <v>24</v>
      </c>
      <c r="E17" s="7">
        <f>0+E19+E23+E26</f>
        <v>16638946.780000001</v>
      </c>
      <c r="F17" s="7">
        <f>0+F19+F23+F26</f>
        <v>16814640.649999999</v>
      </c>
      <c r="G17" s="7">
        <f>0+G19+G23+G26</f>
        <v>89627.73</v>
      </c>
      <c r="H17" s="7">
        <f>0+H19+H23+H26</f>
        <v>15980146.299999999</v>
      </c>
      <c r="I17" s="7">
        <f>0+I19+I23+I26</f>
        <v>15890518.569999998</v>
      </c>
      <c r="J17" s="6" t="s">
        <v>25</v>
      </c>
      <c r="K17" s="6" t="s">
        <v>54</v>
      </c>
      <c r="L17" s="6" t="s">
        <v>27</v>
      </c>
      <c r="M17" s="6" t="s">
        <v>55</v>
      </c>
      <c r="N17" s="6">
        <v>10</v>
      </c>
      <c r="O17" s="6">
        <v>10</v>
      </c>
      <c r="P17" s="6">
        <v>-6</v>
      </c>
      <c r="Q17" s="6">
        <v>-6</v>
      </c>
      <c r="R17" s="6" t="s">
        <v>29</v>
      </c>
      <c r="S17" s="6" t="s">
        <v>860</v>
      </c>
    </row>
    <row r="18" spans="1:19" ht="45" x14ac:dyDescent="0.2">
      <c r="A18" s="6" t="s">
        <v>51</v>
      </c>
      <c r="B18" s="6" t="s">
        <v>52</v>
      </c>
      <c r="C18" s="6" t="s">
        <v>53</v>
      </c>
      <c r="D18" s="6" t="s">
        <v>24</v>
      </c>
      <c r="E18" s="7">
        <f>0+E19+E23+E26</f>
        <v>16638946.780000001</v>
      </c>
      <c r="F18" s="7">
        <f>0+F19+F23+F26</f>
        <v>16814640.649999999</v>
      </c>
      <c r="G18" s="7">
        <f>0+G19+G23+G26</f>
        <v>89627.73</v>
      </c>
      <c r="H18" s="7">
        <f>0+H19+H23+H26</f>
        <v>15980146.299999999</v>
      </c>
      <c r="I18" s="7">
        <f>0+I19+I23+I26</f>
        <v>15890518.569999998</v>
      </c>
      <c r="J18" s="6" t="s">
        <v>25</v>
      </c>
      <c r="K18" s="6" t="s">
        <v>56</v>
      </c>
      <c r="L18" s="6" t="s">
        <v>31</v>
      </c>
      <c r="M18" s="6" t="s">
        <v>57</v>
      </c>
      <c r="N18" s="6">
        <v>100</v>
      </c>
      <c r="O18" s="6">
        <v>100</v>
      </c>
      <c r="P18" s="6">
        <v>100</v>
      </c>
      <c r="Q18" s="6">
        <v>100</v>
      </c>
      <c r="R18" s="6" t="s">
        <v>29</v>
      </c>
      <c r="S18" s="6" t="s">
        <v>860</v>
      </c>
    </row>
    <row r="19" spans="1:19" ht="45" x14ac:dyDescent="0.2">
      <c r="A19" s="6" t="s">
        <v>51</v>
      </c>
      <c r="B19" s="6" t="s">
        <v>52</v>
      </c>
      <c r="C19" s="6" t="s">
        <v>53</v>
      </c>
      <c r="D19" s="6" t="s">
        <v>24</v>
      </c>
      <c r="E19" s="9">
        <v>1370000</v>
      </c>
      <c r="F19" s="9">
        <v>1426400</v>
      </c>
      <c r="G19" s="9">
        <v>67448.42</v>
      </c>
      <c r="H19" s="9">
        <v>1033681.54</v>
      </c>
      <c r="I19" s="9">
        <v>966233.12</v>
      </c>
      <c r="J19" s="6" t="s">
        <v>25</v>
      </c>
      <c r="K19" s="6" t="s">
        <v>58</v>
      </c>
      <c r="L19" s="6" t="s">
        <v>34</v>
      </c>
      <c r="M19" s="6" t="s">
        <v>59</v>
      </c>
      <c r="N19" s="6">
        <v>10</v>
      </c>
      <c r="O19" s="6">
        <v>10</v>
      </c>
      <c r="P19" s="6">
        <v>-99</v>
      </c>
      <c r="Q19" s="6">
        <v>-99</v>
      </c>
      <c r="R19" s="6" t="s">
        <v>29</v>
      </c>
      <c r="S19" s="6" t="s">
        <v>860</v>
      </c>
    </row>
    <row r="20" spans="1:19" ht="67.5" x14ac:dyDescent="0.2">
      <c r="A20" s="6" t="s">
        <v>51</v>
      </c>
      <c r="B20" s="6" t="s">
        <v>52</v>
      </c>
      <c r="C20" s="6" t="s">
        <v>53</v>
      </c>
      <c r="D20" s="6" t="s">
        <v>24</v>
      </c>
      <c r="E20" s="9">
        <v>700797</v>
      </c>
      <c r="F20" s="9">
        <v>934597</v>
      </c>
      <c r="G20" s="9">
        <v>59309.399999999994</v>
      </c>
      <c r="H20" s="9">
        <v>697124.18</v>
      </c>
      <c r="I20" s="9">
        <v>637814.78</v>
      </c>
      <c r="J20" s="6" t="s">
        <v>25</v>
      </c>
      <c r="K20" s="6" t="s">
        <v>60</v>
      </c>
      <c r="L20" s="6" t="s">
        <v>37</v>
      </c>
      <c r="M20" s="6" t="s">
        <v>61</v>
      </c>
      <c r="N20" s="6">
        <v>100</v>
      </c>
      <c r="O20" s="6">
        <v>100</v>
      </c>
      <c r="P20" s="6">
        <v>100</v>
      </c>
      <c r="Q20" s="6">
        <v>100</v>
      </c>
      <c r="R20" s="6" t="s">
        <v>29</v>
      </c>
      <c r="S20" s="6" t="s">
        <v>860</v>
      </c>
    </row>
    <row r="21" spans="1:19" ht="56.25" x14ac:dyDescent="0.2">
      <c r="A21" s="6" t="s">
        <v>51</v>
      </c>
      <c r="B21" s="6" t="s">
        <v>52</v>
      </c>
      <c r="C21" s="6" t="s">
        <v>53</v>
      </c>
      <c r="D21" s="6" t="s">
        <v>24</v>
      </c>
      <c r="E21" s="9">
        <v>471151</v>
      </c>
      <c r="F21" s="9">
        <v>362451</v>
      </c>
      <c r="G21" s="9">
        <v>4069.51</v>
      </c>
      <c r="H21" s="9">
        <v>255678.00000000003</v>
      </c>
      <c r="I21" s="9">
        <v>251608.49000000002</v>
      </c>
      <c r="J21" s="6" t="s">
        <v>25</v>
      </c>
      <c r="K21" s="6" t="s">
        <v>62</v>
      </c>
      <c r="L21" s="6" t="s">
        <v>37</v>
      </c>
      <c r="M21" s="6" t="s">
        <v>63</v>
      </c>
      <c r="N21" s="6">
        <v>100</v>
      </c>
      <c r="O21" s="6">
        <v>100</v>
      </c>
      <c r="P21" s="6">
        <v>100</v>
      </c>
      <c r="Q21" s="6">
        <v>100</v>
      </c>
      <c r="R21" s="6" t="s">
        <v>29</v>
      </c>
      <c r="S21" s="6" t="s">
        <v>860</v>
      </c>
    </row>
    <row r="22" spans="1:19" ht="45" x14ac:dyDescent="0.2">
      <c r="A22" s="6" t="s">
        <v>51</v>
      </c>
      <c r="B22" s="6" t="s">
        <v>52</v>
      </c>
      <c r="C22" s="6" t="s">
        <v>53</v>
      </c>
      <c r="D22" s="6" t="s">
        <v>24</v>
      </c>
      <c r="E22" s="9">
        <v>198052</v>
      </c>
      <c r="F22" s="9">
        <v>129352</v>
      </c>
      <c r="G22" s="9">
        <v>4069.51</v>
      </c>
      <c r="H22" s="9">
        <v>80879.360000000001</v>
      </c>
      <c r="I22" s="9">
        <v>76809.850000000006</v>
      </c>
      <c r="J22" s="6" t="s">
        <v>25</v>
      </c>
      <c r="K22" s="6" t="s">
        <v>64</v>
      </c>
      <c r="L22" s="6" t="s">
        <v>37</v>
      </c>
      <c r="M22" s="6" t="s">
        <v>65</v>
      </c>
      <c r="N22" s="6">
        <v>100</v>
      </c>
      <c r="O22" s="6">
        <v>100</v>
      </c>
      <c r="P22" s="6">
        <v>100</v>
      </c>
      <c r="Q22" s="6">
        <v>100</v>
      </c>
      <c r="R22" s="6" t="s">
        <v>29</v>
      </c>
      <c r="S22" s="6" t="s">
        <v>860</v>
      </c>
    </row>
    <row r="23" spans="1:19" ht="45" x14ac:dyDescent="0.2">
      <c r="A23" s="6" t="s">
        <v>51</v>
      </c>
      <c r="B23" s="6" t="s">
        <v>52</v>
      </c>
      <c r="C23" s="6" t="s">
        <v>53</v>
      </c>
      <c r="D23" s="6" t="s">
        <v>24</v>
      </c>
      <c r="E23" s="9">
        <v>2176224</v>
      </c>
      <c r="F23" s="9">
        <v>1974824</v>
      </c>
      <c r="G23" s="9">
        <v>17769.309999999998</v>
      </c>
      <c r="H23" s="9">
        <v>1740597.2</v>
      </c>
      <c r="I23" s="9">
        <v>1722827.8900000001</v>
      </c>
      <c r="J23" s="6" t="s">
        <v>25</v>
      </c>
      <c r="K23" s="6" t="s">
        <v>66</v>
      </c>
      <c r="L23" s="6" t="s">
        <v>34</v>
      </c>
      <c r="M23" s="6" t="s">
        <v>67</v>
      </c>
      <c r="N23" s="6">
        <v>10</v>
      </c>
      <c r="O23" s="6">
        <v>10</v>
      </c>
      <c r="P23" s="6">
        <v>-27.2</v>
      </c>
      <c r="Q23" s="6">
        <v>-27.2</v>
      </c>
      <c r="R23" s="6" t="s">
        <v>29</v>
      </c>
      <c r="S23" s="6" t="s">
        <v>860</v>
      </c>
    </row>
    <row r="24" spans="1:19" ht="56.25" x14ac:dyDescent="0.2">
      <c r="A24" s="6" t="s">
        <v>51</v>
      </c>
      <c r="B24" s="6" t="s">
        <v>52</v>
      </c>
      <c r="C24" s="6" t="s">
        <v>53</v>
      </c>
      <c r="D24" s="6" t="s">
        <v>24</v>
      </c>
      <c r="E24" s="9">
        <v>1098354</v>
      </c>
      <c r="F24" s="9">
        <v>1050154</v>
      </c>
      <c r="G24" s="9">
        <v>13699.81</v>
      </c>
      <c r="H24" s="9">
        <v>938188.99</v>
      </c>
      <c r="I24" s="9">
        <v>924489.18</v>
      </c>
      <c r="J24" s="6" t="s">
        <v>25</v>
      </c>
      <c r="K24" s="6" t="s">
        <v>68</v>
      </c>
      <c r="L24" s="6" t="s">
        <v>37</v>
      </c>
      <c r="M24" s="6" t="s">
        <v>69</v>
      </c>
      <c r="N24" s="6">
        <v>10</v>
      </c>
      <c r="O24" s="6">
        <v>10</v>
      </c>
      <c r="P24" s="6">
        <v>-6</v>
      </c>
      <c r="Q24" s="6">
        <v>-6</v>
      </c>
      <c r="R24" s="6" t="s">
        <v>29</v>
      </c>
      <c r="S24" s="6" t="s">
        <v>860</v>
      </c>
    </row>
    <row r="25" spans="1:19" ht="67.5" x14ac:dyDescent="0.2">
      <c r="A25" s="6" t="s">
        <v>51</v>
      </c>
      <c r="B25" s="6" t="s">
        <v>52</v>
      </c>
      <c r="C25" s="6" t="s">
        <v>53</v>
      </c>
      <c r="D25" s="6" t="s">
        <v>24</v>
      </c>
      <c r="E25" s="9">
        <v>1077870</v>
      </c>
      <c r="F25" s="9">
        <v>924670</v>
      </c>
      <c r="G25" s="9">
        <v>4069.5</v>
      </c>
      <c r="H25" s="9">
        <v>802408.21</v>
      </c>
      <c r="I25" s="9">
        <v>798338.71</v>
      </c>
      <c r="J25" s="6" t="s">
        <v>25</v>
      </c>
      <c r="K25" s="6" t="s">
        <v>70</v>
      </c>
      <c r="L25" s="6" t="s">
        <v>37</v>
      </c>
      <c r="M25" s="6" t="s">
        <v>71</v>
      </c>
      <c r="N25" s="6">
        <v>100</v>
      </c>
      <c r="O25" s="6">
        <v>100</v>
      </c>
      <c r="P25" s="6">
        <v>100</v>
      </c>
      <c r="Q25" s="6">
        <v>100</v>
      </c>
      <c r="R25" s="6" t="s">
        <v>29</v>
      </c>
      <c r="S25" s="6" t="s">
        <v>860</v>
      </c>
    </row>
    <row r="26" spans="1:19" ht="45" x14ac:dyDescent="0.2">
      <c r="A26" s="6" t="s">
        <v>51</v>
      </c>
      <c r="B26" s="6" t="s">
        <v>52</v>
      </c>
      <c r="C26" s="6" t="s">
        <v>53</v>
      </c>
      <c r="D26" s="6" t="s">
        <v>24</v>
      </c>
      <c r="E26" s="9">
        <v>13092722.780000001</v>
      </c>
      <c r="F26" s="9">
        <v>13413416.65</v>
      </c>
      <c r="G26" s="9">
        <v>4410</v>
      </c>
      <c r="H26" s="9">
        <v>13205867.559999999</v>
      </c>
      <c r="I26" s="9">
        <v>13201457.559999999</v>
      </c>
      <c r="J26" s="6" t="s">
        <v>25</v>
      </c>
      <c r="K26" s="6" t="s">
        <v>48</v>
      </c>
      <c r="L26" s="6" t="s">
        <v>34</v>
      </c>
      <c r="M26" s="6" t="s">
        <v>50</v>
      </c>
      <c r="N26" s="6">
        <v>100</v>
      </c>
      <c r="O26" s="6">
        <v>100</v>
      </c>
      <c r="P26" s="6">
        <v>94.22</v>
      </c>
      <c r="Q26" s="6">
        <v>94.22</v>
      </c>
      <c r="R26" s="6" t="s">
        <v>29</v>
      </c>
      <c r="S26" s="6" t="s">
        <v>860</v>
      </c>
    </row>
    <row r="27" spans="1:19" ht="45" x14ac:dyDescent="0.2">
      <c r="A27" s="6" t="s">
        <v>51</v>
      </c>
      <c r="B27" s="6" t="s">
        <v>52</v>
      </c>
      <c r="C27" s="6" t="s">
        <v>53</v>
      </c>
      <c r="D27" s="6" t="s">
        <v>24</v>
      </c>
      <c r="E27" s="9">
        <v>13092722.780000001</v>
      </c>
      <c r="F27" s="9">
        <v>13413416.65</v>
      </c>
      <c r="G27" s="9">
        <v>4410</v>
      </c>
      <c r="H27" s="9">
        <v>13205867.559999999</v>
      </c>
      <c r="I27" s="9">
        <v>13201457.559999999</v>
      </c>
      <c r="J27" s="6" t="s">
        <v>25</v>
      </c>
      <c r="K27" s="6" t="s">
        <v>48</v>
      </c>
      <c r="L27" s="6" t="s">
        <v>37</v>
      </c>
      <c r="M27" s="6" t="s">
        <v>50</v>
      </c>
      <c r="N27" s="6">
        <v>100</v>
      </c>
      <c r="O27" s="6">
        <v>100</v>
      </c>
      <c r="P27" s="6">
        <v>95.43</v>
      </c>
      <c r="Q27" s="6">
        <v>95.43</v>
      </c>
      <c r="R27" s="6" t="s">
        <v>29</v>
      </c>
      <c r="S27" s="6" t="s">
        <v>860</v>
      </c>
    </row>
    <row r="28" spans="1:19" ht="33.75" x14ac:dyDescent="0.2">
      <c r="A28" s="6" t="s">
        <v>72</v>
      </c>
      <c r="B28" s="6" t="s">
        <v>73</v>
      </c>
      <c r="C28" s="6" t="s">
        <v>74</v>
      </c>
      <c r="D28" s="6" t="s">
        <v>24</v>
      </c>
      <c r="E28" s="7">
        <f>0+E30+E34</f>
        <v>8681936.2200000007</v>
      </c>
      <c r="F28" s="7">
        <f>0+F30+F34</f>
        <v>8688106.4900000002</v>
      </c>
      <c r="G28" s="7">
        <f>0+G30+G34</f>
        <v>89639.63</v>
      </c>
      <c r="H28" s="7">
        <f>0+H30+H34</f>
        <v>8347029.3800000008</v>
      </c>
      <c r="I28" s="7">
        <f>0+I30+I34</f>
        <v>8257389.75</v>
      </c>
      <c r="J28" s="6" t="s">
        <v>25</v>
      </c>
      <c r="K28" s="6" t="s">
        <v>75</v>
      </c>
      <c r="L28" s="6" t="s">
        <v>27</v>
      </c>
      <c r="M28" s="6" t="s">
        <v>76</v>
      </c>
      <c r="N28" s="6">
        <v>60</v>
      </c>
      <c r="O28" s="6">
        <v>60</v>
      </c>
      <c r="P28" s="6">
        <v>45</v>
      </c>
      <c r="Q28" s="6"/>
      <c r="R28" s="6" t="s">
        <v>29</v>
      </c>
      <c r="S28" s="6" t="s">
        <v>860</v>
      </c>
    </row>
    <row r="29" spans="1:19" ht="45" x14ac:dyDescent="0.2">
      <c r="A29" s="6" t="s">
        <v>72</v>
      </c>
      <c r="B29" s="6" t="s">
        <v>73</v>
      </c>
      <c r="C29" s="6" t="s">
        <v>74</v>
      </c>
      <c r="D29" s="6" t="s">
        <v>24</v>
      </c>
      <c r="E29" s="7">
        <f>0+E30+E34</f>
        <v>8681936.2200000007</v>
      </c>
      <c r="F29" s="7">
        <f>0+F30+F34</f>
        <v>8688106.4900000002</v>
      </c>
      <c r="G29" s="7">
        <f>0+G30+G34</f>
        <v>89639.63</v>
      </c>
      <c r="H29" s="7">
        <f>0+H30+H34</f>
        <v>8347029.3800000008</v>
      </c>
      <c r="I29" s="7">
        <f>0+I30+I34</f>
        <v>8257389.75</v>
      </c>
      <c r="J29" s="6" t="s">
        <v>25</v>
      </c>
      <c r="K29" s="6" t="s">
        <v>77</v>
      </c>
      <c r="L29" s="6" t="s">
        <v>31</v>
      </c>
      <c r="M29" s="6" t="s">
        <v>78</v>
      </c>
      <c r="N29" s="6">
        <v>70</v>
      </c>
      <c r="O29" s="6">
        <v>70</v>
      </c>
      <c r="P29" s="6">
        <v>77.2</v>
      </c>
      <c r="Q29" s="6">
        <v>77.2</v>
      </c>
      <c r="R29" s="6" t="s">
        <v>29</v>
      </c>
      <c r="S29" s="6" t="s">
        <v>860</v>
      </c>
    </row>
    <row r="30" spans="1:19" ht="33.75" x14ac:dyDescent="0.2">
      <c r="A30" s="6" t="s">
        <v>72</v>
      </c>
      <c r="B30" s="6" t="s">
        <v>73</v>
      </c>
      <c r="C30" s="6" t="s">
        <v>74</v>
      </c>
      <c r="D30" s="6" t="s">
        <v>24</v>
      </c>
      <c r="E30" s="9">
        <v>5315265.99</v>
      </c>
      <c r="F30" s="9">
        <v>5311645.99</v>
      </c>
      <c r="G30" s="9">
        <v>47643.99</v>
      </c>
      <c r="H30" s="9">
        <v>5018168.54</v>
      </c>
      <c r="I30" s="9">
        <v>4970524.55</v>
      </c>
      <c r="J30" s="6" t="s">
        <v>25</v>
      </c>
      <c r="K30" s="6" t="s">
        <v>79</v>
      </c>
      <c r="L30" s="6" t="s">
        <v>34</v>
      </c>
      <c r="M30" s="6" t="s">
        <v>80</v>
      </c>
      <c r="N30" s="6">
        <v>70</v>
      </c>
      <c r="O30" s="6">
        <v>70</v>
      </c>
      <c r="P30" s="6">
        <v>98.81</v>
      </c>
      <c r="Q30" s="6">
        <v>98.81</v>
      </c>
      <c r="R30" s="6" t="s">
        <v>29</v>
      </c>
      <c r="S30" s="6" t="s">
        <v>860</v>
      </c>
    </row>
    <row r="31" spans="1:19" ht="33.75" x14ac:dyDescent="0.2">
      <c r="A31" s="6" t="s">
        <v>72</v>
      </c>
      <c r="B31" s="6" t="s">
        <v>73</v>
      </c>
      <c r="C31" s="6" t="s">
        <v>74</v>
      </c>
      <c r="D31" s="6" t="s">
        <v>24</v>
      </c>
      <c r="E31" s="9">
        <v>806536.06</v>
      </c>
      <c r="F31" s="9">
        <v>805496.06</v>
      </c>
      <c r="G31" s="9">
        <v>0</v>
      </c>
      <c r="H31" s="9">
        <v>754554.41</v>
      </c>
      <c r="I31" s="9">
        <v>754554.41</v>
      </c>
      <c r="J31" s="6" t="s">
        <v>25</v>
      </c>
      <c r="K31" s="6" t="s">
        <v>81</v>
      </c>
      <c r="L31" s="6" t="s">
        <v>37</v>
      </c>
      <c r="M31" s="6" t="s">
        <v>82</v>
      </c>
      <c r="N31" s="6">
        <v>50</v>
      </c>
      <c r="O31" s="6">
        <v>50</v>
      </c>
      <c r="P31" s="6">
        <v>100</v>
      </c>
      <c r="Q31" s="6">
        <v>100</v>
      </c>
      <c r="R31" s="6" t="s">
        <v>29</v>
      </c>
      <c r="S31" s="6" t="s">
        <v>860</v>
      </c>
    </row>
    <row r="32" spans="1:19" ht="33.75" x14ac:dyDescent="0.2">
      <c r="A32" s="6" t="s">
        <v>72</v>
      </c>
      <c r="B32" s="6" t="s">
        <v>73</v>
      </c>
      <c r="C32" s="6" t="s">
        <v>74</v>
      </c>
      <c r="D32" s="6" t="s">
        <v>24</v>
      </c>
      <c r="E32" s="9">
        <v>4236205.7699999996</v>
      </c>
      <c r="F32" s="9">
        <v>4233665.7699999996</v>
      </c>
      <c r="G32" s="9">
        <v>47643.99</v>
      </c>
      <c r="H32" s="9">
        <v>4014225.25</v>
      </c>
      <c r="I32" s="9">
        <v>3966581.26</v>
      </c>
      <c r="J32" s="6" t="s">
        <v>25</v>
      </c>
      <c r="K32" s="6" t="s">
        <v>83</v>
      </c>
      <c r="L32" s="6" t="s">
        <v>37</v>
      </c>
      <c r="M32" s="6" t="s">
        <v>84</v>
      </c>
      <c r="N32" s="6">
        <v>80</v>
      </c>
      <c r="O32" s="6">
        <v>80</v>
      </c>
      <c r="P32" s="6">
        <v>100</v>
      </c>
      <c r="Q32" s="6">
        <v>100</v>
      </c>
      <c r="R32" s="6" t="s">
        <v>29</v>
      </c>
      <c r="S32" s="6" t="s">
        <v>860</v>
      </c>
    </row>
    <row r="33" spans="1:19" ht="33.75" x14ac:dyDescent="0.2">
      <c r="A33" s="6" t="s">
        <v>72</v>
      </c>
      <c r="B33" s="6" t="s">
        <v>73</v>
      </c>
      <c r="C33" s="6" t="s">
        <v>74</v>
      </c>
      <c r="D33" s="6" t="s">
        <v>24</v>
      </c>
      <c r="E33" s="9">
        <v>272524.16000000003</v>
      </c>
      <c r="F33" s="9">
        <v>272484.16000000003</v>
      </c>
      <c r="G33" s="9">
        <v>0</v>
      </c>
      <c r="H33" s="9">
        <v>249388.87999999998</v>
      </c>
      <c r="I33" s="9">
        <v>249388.87999999998</v>
      </c>
      <c r="J33" s="6" t="s">
        <v>25</v>
      </c>
      <c r="K33" s="6" t="s">
        <v>85</v>
      </c>
      <c r="L33" s="6" t="s">
        <v>37</v>
      </c>
      <c r="M33" s="6" t="s">
        <v>86</v>
      </c>
      <c r="N33" s="6">
        <v>80</v>
      </c>
      <c r="O33" s="6">
        <v>80</v>
      </c>
      <c r="P33" s="6">
        <v>100</v>
      </c>
      <c r="Q33" s="6">
        <v>100</v>
      </c>
      <c r="R33" s="6" t="s">
        <v>29</v>
      </c>
      <c r="S33" s="6" t="s">
        <v>860</v>
      </c>
    </row>
    <row r="34" spans="1:19" ht="33.75" x14ac:dyDescent="0.2">
      <c r="A34" s="6" t="s">
        <v>72</v>
      </c>
      <c r="B34" s="6" t="s">
        <v>73</v>
      </c>
      <c r="C34" s="6" t="s">
        <v>74</v>
      </c>
      <c r="D34" s="6" t="s">
        <v>24</v>
      </c>
      <c r="E34" s="9">
        <v>3366670.23</v>
      </c>
      <c r="F34" s="9">
        <v>3376460.5</v>
      </c>
      <c r="G34" s="9">
        <v>41995.64</v>
      </c>
      <c r="H34" s="9">
        <v>3328860.8400000003</v>
      </c>
      <c r="I34" s="9">
        <v>3286865.2</v>
      </c>
      <c r="J34" s="6" t="s">
        <v>25</v>
      </c>
      <c r="K34" s="6" t="s">
        <v>48</v>
      </c>
      <c r="L34" s="6" t="s">
        <v>34</v>
      </c>
      <c r="M34" s="6" t="s">
        <v>87</v>
      </c>
      <c r="N34" s="6">
        <v>100</v>
      </c>
      <c r="O34" s="6">
        <v>100</v>
      </c>
      <c r="P34" s="6">
        <v>95.43</v>
      </c>
      <c r="Q34" s="6">
        <v>95.43</v>
      </c>
      <c r="R34" s="6" t="s">
        <v>29</v>
      </c>
      <c r="S34" s="6" t="s">
        <v>860</v>
      </c>
    </row>
    <row r="35" spans="1:19" ht="33.75" x14ac:dyDescent="0.2">
      <c r="A35" s="6" t="s">
        <v>72</v>
      </c>
      <c r="B35" s="6" t="s">
        <v>73</v>
      </c>
      <c r="C35" s="6" t="s">
        <v>74</v>
      </c>
      <c r="D35" s="6" t="s">
        <v>24</v>
      </c>
      <c r="E35" s="9">
        <v>3366670.23</v>
      </c>
      <c r="F35" s="9">
        <v>3376460.5</v>
      </c>
      <c r="G35" s="9">
        <v>41995.64</v>
      </c>
      <c r="H35" s="9">
        <v>3328860.8400000003</v>
      </c>
      <c r="I35" s="9">
        <v>3286865.2</v>
      </c>
      <c r="J35" s="6" t="s">
        <v>25</v>
      </c>
      <c r="K35" s="6" t="s">
        <v>48</v>
      </c>
      <c r="L35" s="6" t="s">
        <v>37</v>
      </c>
      <c r="M35" s="6" t="s">
        <v>87</v>
      </c>
      <c r="N35" s="6">
        <v>100</v>
      </c>
      <c r="O35" s="6">
        <v>100</v>
      </c>
      <c r="P35" s="6">
        <v>95.45</v>
      </c>
      <c r="Q35" s="6">
        <v>95.45</v>
      </c>
      <c r="R35" s="6" t="s">
        <v>29</v>
      </c>
      <c r="S35" s="6" t="s">
        <v>860</v>
      </c>
    </row>
    <row r="36" spans="1:19" ht="45" x14ac:dyDescent="0.2">
      <c r="A36" s="6" t="s">
        <v>88</v>
      </c>
      <c r="B36" s="6" t="s">
        <v>89</v>
      </c>
      <c r="C36" s="6" t="s">
        <v>90</v>
      </c>
      <c r="D36" s="6" t="s">
        <v>24</v>
      </c>
      <c r="E36" s="7">
        <f>0+E38+E42+E45+E50+E53+E56+E62+E66</f>
        <v>7203142.3599999994</v>
      </c>
      <c r="F36" s="7">
        <f>0+F38+F42+F45+F50+F53+F56+F62+F66</f>
        <v>6984157.9299999997</v>
      </c>
      <c r="G36" s="7">
        <f>0+G38+G42+G45+G50+G53+G56+G62+G66</f>
        <v>61311.639999999992</v>
      </c>
      <c r="H36" s="7">
        <f>0+H38+H42+H45+H50+H53+H56+H62+H66</f>
        <v>6726634.4400000004</v>
      </c>
      <c r="I36" s="7">
        <f>0+I38+I42+I45+I50+I53+I56+I62+I66</f>
        <v>6665322.7999999998</v>
      </c>
      <c r="J36" s="6" t="s">
        <v>25</v>
      </c>
      <c r="K36" s="6" t="s">
        <v>91</v>
      </c>
      <c r="L36" s="6" t="s">
        <v>27</v>
      </c>
      <c r="M36" s="6" t="s">
        <v>92</v>
      </c>
      <c r="N36" s="6">
        <v>100</v>
      </c>
      <c r="O36" s="6">
        <v>100</v>
      </c>
      <c r="P36" s="6">
        <v>89.35</v>
      </c>
      <c r="Q36" s="6">
        <v>89.35</v>
      </c>
      <c r="R36" s="6" t="s">
        <v>29</v>
      </c>
      <c r="S36" s="6" t="s">
        <v>860</v>
      </c>
    </row>
    <row r="37" spans="1:19" ht="45" x14ac:dyDescent="0.2">
      <c r="A37" s="6" t="s">
        <v>88</v>
      </c>
      <c r="B37" s="6" t="s">
        <v>89</v>
      </c>
      <c r="C37" s="6" t="s">
        <v>90</v>
      </c>
      <c r="D37" s="6" t="s">
        <v>24</v>
      </c>
      <c r="E37" s="7">
        <f>0+E38+E42+E45+E50+E53+E56+E62+E66</f>
        <v>7203142.3599999994</v>
      </c>
      <c r="F37" s="7">
        <f>0+F38+F42+F45+F50+F53+F56+F62+F66</f>
        <v>6984157.9299999997</v>
      </c>
      <c r="G37" s="7">
        <f>0+G38+G42+G45+G50+G53+G56+G62+G66</f>
        <v>61311.639999999992</v>
      </c>
      <c r="H37" s="7">
        <f>0+H38+H42+H45+H50+H53+H56+H62+H66</f>
        <v>6726634.4400000004</v>
      </c>
      <c r="I37" s="7">
        <f>0+I38+I42+I45+I50+I53+I56+I62+I66</f>
        <v>6665322.7999999998</v>
      </c>
      <c r="J37" s="6" t="s">
        <v>25</v>
      </c>
      <c r="K37" s="6" t="s">
        <v>93</v>
      </c>
      <c r="L37" s="6" t="s">
        <v>31</v>
      </c>
      <c r="M37" s="6" t="s">
        <v>94</v>
      </c>
      <c r="N37" s="6">
        <v>100</v>
      </c>
      <c r="O37" s="6">
        <v>100</v>
      </c>
      <c r="P37" s="6">
        <v>85.13</v>
      </c>
      <c r="Q37" s="6">
        <v>85.13</v>
      </c>
      <c r="R37" s="6" t="s">
        <v>29</v>
      </c>
      <c r="S37" s="6" t="s">
        <v>860</v>
      </c>
    </row>
    <row r="38" spans="1:19" ht="45" x14ac:dyDescent="0.2">
      <c r="A38" s="6" t="s">
        <v>88</v>
      </c>
      <c r="B38" s="6" t="s">
        <v>89</v>
      </c>
      <c r="C38" s="6" t="s">
        <v>90</v>
      </c>
      <c r="D38" s="6" t="s">
        <v>24</v>
      </c>
      <c r="E38" s="9">
        <v>533078.82999999996</v>
      </c>
      <c r="F38" s="9">
        <v>547699.66999999993</v>
      </c>
      <c r="G38" s="9">
        <v>29597.16</v>
      </c>
      <c r="H38" s="9">
        <v>504057.15</v>
      </c>
      <c r="I38" s="9">
        <v>474459.99000000005</v>
      </c>
      <c r="J38" s="6" t="s">
        <v>25</v>
      </c>
      <c r="K38" s="6" t="s">
        <v>91</v>
      </c>
      <c r="L38" s="6" t="s">
        <v>34</v>
      </c>
      <c r="M38" s="6" t="s">
        <v>92</v>
      </c>
      <c r="N38" s="6">
        <v>100</v>
      </c>
      <c r="O38" s="6">
        <v>100</v>
      </c>
      <c r="P38" s="6">
        <v>97.19</v>
      </c>
      <c r="Q38" s="6">
        <v>97.19</v>
      </c>
      <c r="R38" s="6" t="s">
        <v>29</v>
      </c>
      <c r="S38" s="6" t="s">
        <v>860</v>
      </c>
    </row>
    <row r="39" spans="1:19" ht="45" x14ac:dyDescent="0.2">
      <c r="A39" s="6" t="s">
        <v>88</v>
      </c>
      <c r="B39" s="6" t="s">
        <v>89</v>
      </c>
      <c r="C39" s="6" t="s">
        <v>90</v>
      </c>
      <c r="D39" s="6" t="s">
        <v>24</v>
      </c>
      <c r="E39" s="9">
        <v>5095.24</v>
      </c>
      <c r="F39" s="9">
        <v>5095.24</v>
      </c>
      <c r="G39" s="9">
        <v>582.74</v>
      </c>
      <c r="H39" s="9">
        <v>4914.38</v>
      </c>
      <c r="I39" s="9">
        <v>4331.6399999999994</v>
      </c>
      <c r="J39" s="6" t="s">
        <v>25</v>
      </c>
      <c r="K39" s="6" t="s">
        <v>95</v>
      </c>
      <c r="L39" s="6" t="s">
        <v>37</v>
      </c>
      <c r="M39" s="6" t="s">
        <v>96</v>
      </c>
      <c r="N39" s="6">
        <v>100</v>
      </c>
      <c r="O39" s="6">
        <v>100</v>
      </c>
      <c r="P39" s="6">
        <v>99.96</v>
      </c>
      <c r="Q39" s="6">
        <v>99.96</v>
      </c>
      <c r="R39" s="6" t="s">
        <v>29</v>
      </c>
      <c r="S39" s="6" t="s">
        <v>860</v>
      </c>
    </row>
    <row r="40" spans="1:19" ht="45" x14ac:dyDescent="0.2">
      <c r="A40" s="6" t="s">
        <v>88</v>
      </c>
      <c r="B40" s="6" t="s">
        <v>89</v>
      </c>
      <c r="C40" s="6" t="s">
        <v>90</v>
      </c>
      <c r="D40" s="6" t="s">
        <v>24</v>
      </c>
      <c r="E40" s="9">
        <v>4095.24</v>
      </c>
      <c r="F40" s="9">
        <v>4095.24</v>
      </c>
      <c r="G40" s="9">
        <v>0</v>
      </c>
      <c r="H40" s="9">
        <v>2621.38</v>
      </c>
      <c r="I40" s="9">
        <v>2621.38</v>
      </c>
      <c r="J40" s="6" t="s">
        <v>25</v>
      </c>
      <c r="K40" s="6" t="s">
        <v>97</v>
      </c>
      <c r="L40" s="6" t="s">
        <v>37</v>
      </c>
      <c r="M40" s="6" t="s">
        <v>98</v>
      </c>
      <c r="N40" s="6">
        <v>100</v>
      </c>
      <c r="O40" s="6">
        <v>100</v>
      </c>
      <c r="P40" s="6">
        <v>99.96</v>
      </c>
      <c r="Q40" s="6">
        <v>99.96</v>
      </c>
      <c r="R40" s="6" t="s">
        <v>29</v>
      </c>
      <c r="S40" s="6" t="s">
        <v>860</v>
      </c>
    </row>
    <row r="41" spans="1:19" ht="45" x14ac:dyDescent="0.2">
      <c r="A41" s="6" t="s">
        <v>88</v>
      </c>
      <c r="B41" s="6" t="s">
        <v>89</v>
      </c>
      <c r="C41" s="6" t="s">
        <v>90</v>
      </c>
      <c r="D41" s="6" t="s">
        <v>24</v>
      </c>
      <c r="E41" s="9">
        <v>523888.35</v>
      </c>
      <c r="F41" s="9">
        <v>538509.18999999994</v>
      </c>
      <c r="G41" s="9">
        <v>29014.42</v>
      </c>
      <c r="H41" s="9">
        <v>496521.39</v>
      </c>
      <c r="I41" s="9">
        <v>467506.97000000003</v>
      </c>
      <c r="J41" s="6" t="s">
        <v>25</v>
      </c>
      <c r="K41" s="6" t="s">
        <v>99</v>
      </c>
      <c r="L41" s="6" t="s">
        <v>37</v>
      </c>
      <c r="M41" s="6" t="s">
        <v>100</v>
      </c>
      <c r="N41" s="6">
        <v>100</v>
      </c>
      <c r="O41" s="6">
        <v>100</v>
      </c>
      <c r="P41" s="6">
        <v>88.98</v>
      </c>
      <c r="Q41" s="6">
        <v>88.98</v>
      </c>
      <c r="R41" s="6" t="s">
        <v>29</v>
      </c>
      <c r="S41" s="6" t="s">
        <v>860</v>
      </c>
    </row>
    <row r="42" spans="1:19" ht="56.25" x14ac:dyDescent="0.2">
      <c r="A42" s="6" t="s">
        <v>88</v>
      </c>
      <c r="B42" s="6" t="s">
        <v>89</v>
      </c>
      <c r="C42" s="6" t="s">
        <v>90</v>
      </c>
      <c r="D42" s="6" t="s">
        <v>24</v>
      </c>
      <c r="E42" s="9">
        <v>8190.48</v>
      </c>
      <c r="F42" s="9">
        <v>8190.48</v>
      </c>
      <c r="G42" s="9">
        <v>3412.12</v>
      </c>
      <c r="H42" s="9">
        <v>8190.48</v>
      </c>
      <c r="I42" s="9">
        <v>4778.3600000000006</v>
      </c>
      <c r="J42" s="6" t="s">
        <v>25</v>
      </c>
      <c r="K42" s="6" t="s">
        <v>101</v>
      </c>
      <c r="L42" s="6" t="s">
        <v>34</v>
      </c>
      <c r="M42" s="6" t="s">
        <v>102</v>
      </c>
      <c r="N42" s="6">
        <v>100</v>
      </c>
      <c r="O42" s="6">
        <v>100</v>
      </c>
      <c r="P42" s="6">
        <v>98.93</v>
      </c>
      <c r="Q42" s="6">
        <v>98.93</v>
      </c>
      <c r="R42" s="6" t="s">
        <v>29</v>
      </c>
      <c r="S42" s="6" t="s">
        <v>860</v>
      </c>
    </row>
    <row r="43" spans="1:19" ht="45" x14ac:dyDescent="0.2">
      <c r="A43" s="6" t="s">
        <v>88</v>
      </c>
      <c r="B43" s="6" t="s">
        <v>89</v>
      </c>
      <c r="C43" s="6" t="s">
        <v>90</v>
      </c>
      <c r="D43" s="6" t="s">
        <v>24</v>
      </c>
      <c r="E43" s="9">
        <v>4095.24</v>
      </c>
      <c r="F43" s="9">
        <v>4095.24</v>
      </c>
      <c r="G43" s="9">
        <v>1706.06</v>
      </c>
      <c r="H43" s="9">
        <v>4095.24</v>
      </c>
      <c r="I43" s="9">
        <v>2389.1800000000003</v>
      </c>
      <c r="J43" s="6" t="s">
        <v>25</v>
      </c>
      <c r="K43" s="6" t="s">
        <v>103</v>
      </c>
      <c r="L43" s="6" t="s">
        <v>37</v>
      </c>
      <c r="M43" s="6" t="s">
        <v>104</v>
      </c>
      <c r="N43" s="6">
        <v>100</v>
      </c>
      <c r="O43" s="6">
        <v>100</v>
      </c>
      <c r="P43" s="6">
        <v>99.96</v>
      </c>
      <c r="Q43" s="6">
        <v>99.96</v>
      </c>
      <c r="R43" s="6" t="s">
        <v>29</v>
      </c>
      <c r="S43" s="6" t="s">
        <v>860</v>
      </c>
    </row>
    <row r="44" spans="1:19" ht="45" x14ac:dyDescent="0.2">
      <c r="A44" s="6" t="s">
        <v>88</v>
      </c>
      <c r="B44" s="6" t="s">
        <v>89</v>
      </c>
      <c r="C44" s="6" t="s">
        <v>90</v>
      </c>
      <c r="D44" s="6" t="s">
        <v>24</v>
      </c>
      <c r="E44" s="9">
        <v>4095.24</v>
      </c>
      <c r="F44" s="9">
        <v>4095.24</v>
      </c>
      <c r="G44" s="9">
        <v>1706.06</v>
      </c>
      <c r="H44" s="9">
        <v>4095.24</v>
      </c>
      <c r="I44" s="9">
        <v>2389.1800000000003</v>
      </c>
      <c r="J44" s="6" t="s">
        <v>25</v>
      </c>
      <c r="K44" s="6" t="s">
        <v>105</v>
      </c>
      <c r="L44" s="6" t="s">
        <v>37</v>
      </c>
      <c r="M44" s="6" t="s">
        <v>106</v>
      </c>
      <c r="N44" s="6">
        <v>100</v>
      </c>
      <c r="O44" s="6">
        <v>100</v>
      </c>
      <c r="P44" s="6">
        <v>83.31</v>
      </c>
      <c r="Q44" s="6">
        <v>83.31</v>
      </c>
      <c r="R44" s="6" t="s">
        <v>29</v>
      </c>
      <c r="S44" s="6" t="s">
        <v>860</v>
      </c>
    </row>
    <row r="45" spans="1:19" ht="45" x14ac:dyDescent="0.2">
      <c r="A45" s="6" t="s">
        <v>88</v>
      </c>
      <c r="B45" s="6" t="s">
        <v>89</v>
      </c>
      <c r="C45" s="6" t="s">
        <v>90</v>
      </c>
      <c r="D45" s="6" t="s">
        <v>24</v>
      </c>
      <c r="E45" s="9">
        <v>90880.960000000006</v>
      </c>
      <c r="F45" s="9">
        <v>100380.96</v>
      </c>
      <c r="G45" s="9">
        <v>15075.23</v>
      </c>
      <c r="H45" s="9">
        <v>92616.9</v>
      </c>
      <c r="I45" s="9">
        <v>77541.67</v>
      </c>
      <c r="J45" s="6" t="s">
        <v>25</v>
      </c>
      <c r="K45" s="6" t="s">
        <v>107</v>
      </c>
      <c r="L45" s="6" t="s">
        <v>34</v>
      </c>
      <c r="M45" s="6" t="s">
        <v>108</v>
      </c>
      <c r="N45" s="6">
        <v>100</v>
      </c>
      <c r="O45" s="6">
        <v>100</v>
      </c>
      <c r="P45" s="6">
        <v>70.84</v>
      </c>
      <c r="Q45" s="6">
        <v>70.84</v>
      </c>
      <c r="R45" s="6" t="s">
        <v>29</v>
      </c>
      <c r="S45" s="6" t="s">
        <v>860</v>
      </c>
    </row>
    <row r="46" spans="1:19" ht="45" x14ac:dyDescent="0.2">
      <c r="A46" s="6" t="s">
        <v>88</v>
      </c>
      <c r="B46" s="6" t="s">
        <v>89</v>
      </c>
      <c r="C46" s="6" t="s">
        <v>90</v>
      </c>
      <c r="D46" s="6" t="s">
        <v>24</v>
      </c>
      <c r="E46" s="9">
        <v>48595.24</v>
      </c>
      <c r="F46" s="9">
        <v>52095.24</v>
      </c>
      <c r="G46" s="9">
        <v>9628.3100000000013</v>
      </c>
      <c r="H46" s="9">
        <v>48603.35</v>
      </c>
      <c r="I46" s="9">
        <v>38975.040000000001</v>
      </c>
      <c r="J46" s="6" t="s">
        <v>25</v>
      </c>
      <c r="K46" s="6" t="s">
        <v>107</v>
      </c>
      <c r="L46" s="6" t="s">
        <v>37</v>
      </c>
      <c r="M46" s="6" t="s">
        <v>109</v>
      </c>
      <c r="N46" s="6">
        <v>100</v>
      </c>
      <c r="O46" s="6">
        <v>100</v>
      </c>
      <c r="P46" s="6">
        <v>79.14</v>
      </c>
      <c r="Q46" s="6">
        <v>79.14</v>
      </c>
      <c r="R46" s="6" t="s">
        <v>29</v>
      </c>
      <c r="S46" s="6" t="s">
        <v>860</v>
      </c>
    </row>
    <row r="47" spans="1:19" ht="45" x14ac:dyDescent="0.2">
      <c r="A47" s="6" t="s">
        <v>88</v>
      </c>
      <c r="B47" s="6" t="s">
        <v>89</v>
      </c>
      <c r="C47" s="6" t="s">
        <v>90</v>
      </c>
      <c r="D47" s="6" t="s">
        <v>24</v>
      </c>
      <c r="E47" s="9">
        <v>14095.24</v>
      </c>
      <c r="F47" s="9">
        <v>16095.24</v>
      </c>
      <c r="G47" s="9">
        <v>1706.05</v>
      </c>
      <c r="H47" s="9">
        <v>13699.98</v>
      </c>
      <c r="I47" s="9">
        <v>11993.93</v>
      </c>
      <c r="J47" s="6" t="s">
        <v>25</v>
      </c>
      <c r="K47" s="6" t="s">
        <v>110</v>
      </c>
      <c r="L47" s="6" t="s">
        <v>37</v>
      </c>
      <c r="M47" s="6" t="s">
        <v>111</v>
      </c>
      <c r="N47" s="6">
        <v>100</v>
      </c>
      <c r="O47" s="6">
        <v>100</v>
      </c>
      <c r="P47" s="6">
        <v>99.98</v>
      </c>
      <c r="Q47" s="6">
        <v>99.98</v>
      </c>
      <c r="R47" s="6" t="s">
        <v>29</v>
      </c>
      <c r="S47" s="6" t="s">
        <v>860</v>
      </c>
    </row>
    <row r="48" spans="1:19" ht="56.25" x14ac:dyDescent="0.2">
      <c r="A48" s="6" t="s">
        <v>88</v>
      </c>
      <c r="B48" s="6" t="s">
        <v>89</v>
      </c>
      <c r="C48" s="6" t="s">
        <v>90</v>
      </c>
      <c r="D48" s="6" t="s">
        <v>24</v>
      </c>
      <c r="E48" s="9">
        <v>14095.24</v>
      </c>
      <c r="F48" s="9">
        <v>16095.24</v>
      </c>
      <c r="G48" s="9">
        <v>2768.5299999999997</v>
      </c>
      <c r="H48" s="9">
        <v>14820.26</v>
      </c>
      <c r="I48" s="9">
        <v>12051.73</v>
      </c>
      <c r="J48" s="6" t="s">
        <v>25</v>
      </c>
      <c r="K48" s="6" t="s">
        <v>112</v>
      </c>
      <c r="L48" s="6" t="s">
        <v>37</v>
      </c>
      <c r="M48" s="6" t="s">
        <v>113</v>
      </c>
      <c r="N48" s="6">
        <v>100</v>
      </c>
      <c r="O48" s="6">
        <v>100</v>
      </c>
      <c r="P48" s="6">
        <v>100</v>
      </c>
      <c r="Q48" s="6">
        <v>100</v>
      </c>
      <c r="R48" s="6" t="s">
        <v>29</v>
      </c>
      <c r="S48" s="6" t="s">
        <v>860</v>
      </c>
    </row>
    <row r="49" spans="1:19" ht="45" x14ac:dyDescent="0.2">
      <c r="A49" s="6" t="s">
        <v>88</v>
      </c>
      <c r="B49" s="6" t="s">
        <v>89</v>
      </c>
      <c r="C49" s="6" t="s">
        <v>90</v>
      </c>
      <c r="D49" s="6" t="s">
        <v>24</v>
      </c>
      <c r="E49" s="9">
        <v>14095.24</v>
      </c>
      <c r="F49" s="9">
        <v>16095.24</v>
      </c>
      <c r="G49" s="9">
        <v>972.33999999999992</v>
      </c>
      <c r="H49" s="9">
        <v>15493.31</v>
      </c>
      <c r="I49" s="9">
        <v>14520.97</v>
      </c>
      <c r="J49" s="6" t="s">
        <v>25</v>
      </c>
      <c r="K49" s="6" t="s">
        <v>114</v>
      </c>
      <c r="L49" s="6" t="s">
        <v>37</v>
      </c>
      <c r="M49" s="6" t="s">
        <v>115</v>
      </c>
      <c r="N49" s="6">
        <v>100</v>
      </c>
      <c r="O49" s="6">
        <v>100</v>
      </c>
      <c r="P49" s="6">
        <v>91.63</v>
      </c>
      <c r="Q49" s="6">
        <v>91.63</v>
      </c>
      <c r="R49" s="6" t="s">
        <v>29</v>
      </c>
      <c r="S49" s="6" t="s">
        <v>860</v>
      </c>
    </row>
    <row r="50" spans="1:19" ht="56.25" x14ac:dyDescent="0.2">
      <c r="A50" s="6" t="s">
        <v>88</v>
      </c>
      <c r="B50" s="6" t="s">
        <v>89</v>
      </c>
      <c r="C50" s="6" t="s">
        <v>90</v>
      </c>
      <c r="D50" s="6" t="s">
        <v>24</v>
      </c>
      <c r="E50" s="9">
        <v>8190.48</v>
      </c>
      <c r="F50" s="9">
        <v>8190.48</v>
      </c>
      <c r="G50" s="9">
        <v>1822.42</v>
      </c>
      <c r="H50" s="9">
        <v>8172.43</v>
      </c>
      <c r="I50" s="9">
        <v>6350.01</v>
      </c>
      <c r="J50" s="6" t="s">
        <v>25</v>
      </c>
      <c r="K50" s="6" t="s">
        <v>116</v>
      </c>
      <c r="L50" s="6" t="s">
        <v>34</v>
      </c>
      <c r="M50" s="6" t="s">
        <v>117</v>
      </c>
      <c r="N50" s="6">
        <v>100</v>
      </c>
      <c r="O50" s="6">
        <v>100</v>
      </c>
      <c r="P50" s="6">
        <v>99.96</v>
      </c>
      <c r="Q50" s="6">
        <v>99.96</v>
      </c>
      <c r="R50" s="6" t="s">
        <v>29</v>
      </c>
      <c r="S50" s="6" t="s">
        <v>860</v>
      </c>
    </row>
    <row r="51" spans="1:19" ht="45" x14ac:dyDescent="0.2">
      <c r="A51" s="6" t="s">
        <v>88</v>
      </c>
      <c r="B51" s="6" t="s">
        <v>89</v>
      </c>
      <c r="C51" s="6" t="s">
        <v>90</v>
      </c>
      <c r="D51" s="6" t="s">
        <v>24</v>
      </c>
      <c r="E51" s="9">
        <v>4095.24</v>
      </c>
      <c r="F51" s="9">
        <v>4095.24</v>
      </c>
      <c r="G51" s="9">
        <v>966.69</v>
      </c>
      <c r="H51" s="9">
        <v>4077.19</v>
      </c>
      <c r="I51" s="9">
        <v>3110.5</v>
      </c>
      <c r="J51" s="6" t="s">
        <v>25</v>
      </c>
      <c r="K51" s="6" t="s">
        <v>103</v>
      </c>
      <c r="L51" s="6" t="s">
        <v>37</v>
      </c>
      <c r="M51" s="6" t="s">
        <v>118</v>
      </c>
      <c r="N51" s="6">
        <v>100</v>
      </c>
      <c r="O51" s="6">
        <v>100</v>
      </c>
      <c r="P51" s="6">
        <v>74.97</v>
      </c>
      <c r="Q51" s="6">
        <v>74.97</v>
      </c>
      <c r="R51" s="6" t="s">
        <v>29</v>
      </c>
      <c r="S51" s="6" t="s">
        <v>860</v>
      </c>
    </row>
    <row r="52" spans="1:19" ht="90" x14ac:dyDescent="0.2">
      <c r="A52" s="6" t="s">
        <v>88</v>
      </c>
      <c r="B52" s="6" t="s">
        <v>89</v>
      </c>
      <c r="C52" s="6" t="s">
        <v>90</v>
      </c>
      <c r="D52" s="6" t="s">
        <v>24</v>
      </c>
      <c r="E52" s="9">
        <v>4095.24</v>
      </c>
      <c r="F52" s="9">
        <v>4095.24</v>
      </c>
      <c r="G52" s="9">
        <v>855.73</v>
      </c>
      <c r="H52" s="9">
        <v>4095.24</v>
      </c>
      <c r="I52" s="9">
        <v>3239.5099999999998</v>
      </c>
      <c r="J52" s="6" t="s">
        <v>25</v>
      </c>
      <c r="K52" s="6" t="s">
        <v>119</v>
      </c>
      <c r="L52" s="6" t="s">
        <v>37</v>
      </c>
      <c r="M52" s="6" t="s">
        <v>120</v>
      </c>
      <c r="N52" s="6">
        <v>100</v>
      </c>
      <c r="O52" s="6">
        <v>100</v>
      </c>
      <c r="P52" s="6">
        <v>99.96</v>
      </c>
      <c r="Q52" s="6">
        <v>99.96</v>
      </c>
      <c r="R52" s="6" t="s">
        <v>29</v>
      </c>
      <c r="S52" s="6" t="s">
        <v>860</v>
      </c>
    </row>
    <row r="53" spans="1:19" ht="45" x14ac:dyDescent="0.2">
      <c r="A53" s="6" t="s">
        <v>88</v>
      </c>
      <c r="B53" s="6" t="s">
        <v>89</v>
      </c>
      <c r="C53" s="6" t="s">
        <v>90</v>
      </c>
      <c r="D53" s="6" t="s">
        <v>24</v>
      </c>
      <c r="E53" s="9">
        <v>8190.48</v>
      </c>
      <c r="F53" s="9">
        <v>8190.48</v>
      </c>
      <c r="G53" s="9">
        <v>1445.06</v>
      </c>
      <c r="H53" s="9">
        <v>7924.08</v>
      </c>
      <c r="I53" s="9">
        <v>6479.0199999999995</v>
      </c>
      <c r="J53" s="6" t="s">
        <v>25</v>
      </c>
      <c r="K53" s="6" t="s">
        <v>121</v>
      </c>
      <c r="L53" s="6" t="s">
        <v>34</v>
      </c>
      <c r="M53" s="6" t="s">
        <v>122</v>
      </c>
      <c r="N53" s="6">
        <v>100</v>
      </c>
      <c r="O53" s="6">
        <v>100</v>
      </c>
      <c r="P53" s="6">
        <v>93.32</v>
      </c>
      <c r="Q53" s="6">
        <v>93.32</v>
      </c>
      <c r="R53" s="6" t="s">
        <v>29</v>
      </c>
      <c r="S53" s="6" t="s">
        <v>860</v>
      </c>
    </row>
    <row r="54" spans="1:19" ht="67.5" x14ac:dyDescent="0.2">
      <c r="A54" s="6" t="s">
        <v>88</v>
      </c>
      <c r="B54" s="6" t="s">
        <v>89</v>
      </c>
      <c r="C54" s="6" t="s">
        <v>90</v>
      </c>
      <c r="D54" s="6" t="s">
        <v>24</v>
      </c>
      <c r="E54" s="9">
        <v>4095.24</v>
      </c>
      <c r="F54" s="9">
        <v>4095.24</v>
      </c>
      <c r="G54" s="9">
        <v>722.53</v>
      </c>
      <c r="H54" s="9">
        <v>3962.04</v>
      </c>
      <c r="I54" s="9">
        <v>3239.5099999999998</v>
      </c>
      <c r="J54" s="6" t="s">
        <v>25</v>
      </c>
      <c r="K54" s="6" t="s">
        <v>123</v>
      </c>
      <c r="L54" s="6" t="s">
        <v>37</v>
      </c>
      <c r="M54" s="6" t="s">
        <v>124</v>
      </c>
      <c r="N54" s="6">
        <v>100</v>
      </c>
      <c r="O54" s="6">
        <v>100</v>
      </c>
      <c r="P54" s="6">
        <v>100</v>
      </c>
      <c r="Q54" s="6">
        <v>100</v>
      </c>
      <c r="R54" s="6" t="s">
        <v>29</v>
      </c>
      <c r="S54" s="6" t="s">
        <v>860</v>
      </c>
    </row>
    <row r="55" spans="1:19" ht="45" x14ac:dyDescent="0.2">
      <c r="A55" s="6" t="s">
        <v>88</v>
      </c>
      <c r="B55" s="6" t="s">
        <v>89</v>
      </c>
      <c r="C55" s="6" t="s">
        <v>90</v>
      </c>
      <c r="D55" s="6" t="s">
        <v>24</v>
      </c>
      <c r="E55" s="9">
        <v>4095.24</v>
      </c>
      <c r="F55" s="9">
        <v>4095.24</v>
      </c>
      <c r="G55" s="9">
        <v>722.53</v>
      </c>
      <c r="H55" s="9">
        <v>3962.04</v>
      </c>
      <c r="I55" s="9">
        <v>3239.5099999999998</v>
      </c>
      <c r="J55" s="6" t="s">
        <v>25</v>
      </c>
      <c r="K55" s="6" t="s">
        <v>125</v>
      </c>
      <c r="L55" s="6" t="s">
        <v>37</v>
      </c>
      <c r="M55" s="6" t="s">
        <v>126</v>
      </c>
      <c r="N55" s="6">
        <v>100</v>
      </c>
      <c r="O55" s="6">
        <v>100</v>
      </c>
      <c r="P55" s="6">
        <v>91.63</v>
      </c>
      <c r="Q55" s="6">
        <v>91.63</v>
      </c>
      <c r="R55" s="6" t="s">
        <v>29</v>
      </c>
      <c r="S55" s="6" t="s">
        <v>860</v>
      </c>
    </row>
    <row r="56" spans="1:19" ht="45" x14ac:dyDescent="0.2">
      <c r="A56" s="6" t="s">
        <v>88</v>
      </c>
      <c r="B56" s="6" t="s">
        <v>89</v>
      </c>
      <c r="C56" s="6" t="s">
        <v>90</v>
      </c>
      <c r="D56" s="6" t="s">
        <v>24</v>
      </c>
      <c r="E56" s="9">
        <v>21476.19</v>
      </c>
      <c r="F56" s="9">
        <v>19476.189999999999</v>
      </c>
      <c r="G56" s="9">
        <v>1739.17</v>
      </c>
      <c r="H56" s="9">
        <v>16603.560000000001</v>
      </c>
      <c r="I56" s="9">
        <v>14864.39</v>
      </c>
      <c r="J56" s="6" t="s">
        <v>25</v>
      </c>
      <c r="K56" s="6" t="s">
        <v>127</v>
      </c>
      <c r="L56" s="6" t="s">
        <v>34</v>
      </c>
      <c r="M56" s="6" t="s">
        <v>128</v>
      </c>
      <c r="N56" s="6">
        <v>100</v>
      </c>
      <c r="O56" s="6">
        <v>100</v>
      </c>
      <c r="P56" s="6">
        <v>65.25</v>
      </c>
      <c r="Q56" s="6">
        <v>65.25</v>
      </c>
      <c r="R56" s="6" t="s">
        <v>29</v>
      </c>
      <c r="S56" s="6" t="s">
        <v>860</v>
      </c>
    </row>
    <row r="57" spans="1:19" ht="45" x14ac:dyDescent="0.2">
      <c r="A57" s="6" t="s">
        <v>88</v>
      </c>
      <c r="B57" s="6" t="s">
        <v>89</v>
      </c>
      <c r="C57" s="6" t="s">
        <v>90</v>
      </c>
      <c r="D57" s="6" t="s">
        <v>24</v>
      </c>
      <c r="E57" s="9">
        <v>5095.24</v>
      </c>
      <c r="F57" s="9">
        <v>5095.24</v>
      </c>
      <c r="G57" s="9">
        <v>0</v>
      </c>
      <c r="H57" s="9">
        <v>4095.5099999999998</v>
      </c>
      <c r="I57" s="9">
        <v>4095.5099999999998</v>
      </c>
      <c r="J57" s="6" t="s">
        <v>25</v>
      </c>
      <c r="K57" s="6" t="s">
        <v>129</v>
      </c>
      <c r="L57" s="6" t="s">
        <v>37</v>
      </c>
      <c r="M57" s="6" t="s">
        <v>94</v>
      </c>
      <c r="N57" s="6">
        <v>100</v>
      </c>
      <c r="O57" s="6">
        <v>100</v>
      </c>
      <c r="P57" s="6">
        <v>62.24</v>
      </c>
      <c r="Q57" s="6">
        <v>62.24</v>
      </c>
      <c r="R57" s="6" t="s">
        <v>29</v>
      </c>
      <c r="S57" s="6" t="s">
        <v>860</v>
      </c>
    </row>
    <row r="58" spans="1:19" ht="67.5" x14ac:dyDescent="0.2">
      <c r="A58" s="6" t="s">
        <v>88</v>
      </c>
      <c r="B58" s="6" t="s">
        <v>89</v>
      </c>
      <c r="C58" s="6" t="s">
        <v>90</v>
      </c>
      <c r="D58" s="6" t="s">
        <v>24</v>
      </c>
      <c r="E58" s="9">
        <v>4095.24</v>
      </c>
      <c r="F58" s="9">
        <v>4095.24</v>
      </c>
      <c r="G58" s="9">
        <v>200</v>
      </c>
      <c r="H58" s="9">
        <v>3439.5</v>
      </c>
      <c r="I58" s="9">
        <v>3239.5</v>
      </c>
      <c r="J58" s="6" t="s">
        <v>25</v>
      </c>
      <c r="K58" s="6" t="s">
        <v>130</v>
      </c>
      <c r="L58" s="6" t="s">
        <v>37</v>
      </c>
      <c r="M58" s="6" t="s">
        <v>131</v>
      </c>
      <c r="N58" s="6">
        <v>100</v>
      </c>
      <c r="O58" s="6">
        <v>100</v>
      </c>
      <c r="P58" s="6">
        <v>63.47</v>
      </c>
      <c r="Q58" s="6">
        <v>63.47</v>
      </c>
      <c r="R58" s="6" t="s">
        <v>29</v>
      </c>
      <c r="S58" s="6" t="s">
        <v>860</v>
      </c>
    </row>
    <row r="59" spans="1:19" ht="45" x14ac:dyDescent="0.2">
      <c r="A59" s="6" t="s">
        <v>88</v>
      </c>
      <c r="B59" s="6" t="s">
        <v>89</v>
      </c>
      <c r="C59" s="6" t="s">
        <v>90</v>
      </c>
      <c r="D59" s="6" t="s">
        <v>24</v>
      </c>
      <c r="E59" s="9">
        <v>4095.24</v>
      </c>
      <c r="F59" s="9">
        <v>4095.24</v>
      </c>
      <c r="G59" s="9">
        <v>200</v>
      </c>
      <c r="H59" s="9">
        <v>3439.5</v>
      </c>
      <c r="I59" s="9">
        <v>3239.5</v>
      </c>
      <c r="J59" s="6" t="s">
        <v>25</v>
      </c>
      <c r="K59" s="6" t="s">
        <v>132</v>
      </c>
      <c r="L59" s="6" t="s">
        <v>37</v>
      </c>
      <c r="M59" s="6" t="s">
        <v>133</v>
      </c>
      <c r="N59" s="6">
        <v>100</v>
      </c>
      <c r="O59" s="6">
        <v>100</v>
      </c>
      <c r="P59" s="6">
        <v>99.96</v>
      </c>
      <c r="Q59" s="6">
        <v>99.96</v>
      </c>
      <c r="R59" s="6" t="s">
        <v>29</v>
      </c>
      <c r="S59" s="6" t="s">
        <v>860</v>
      </c>
    </row>
    <row r="60" spans="1:19" ht="78.75" x14ac:dyDescent="0.2">
      <c r="A60" s="6" t="s">
        <v>88</v>
      </c>
      <c r="B60" s="6" t="s">
        <v>89</v>
      </c>
      <c r="C60" s="6" t="s">
        <v>90</v>
      </c>
      <c r="D60" s="6" t="s">
        <v>24</v>
      </c>
      <c r="E60" s="9">
        <v>4095.24</v>
      </c>
      <c r="F60" s="9">
        <v>2095.2399999999998</v>
      </c>
      <c r="G60" s="9">
        <v>1000</v>
      </c>
      <c r="H60" s="9">
        <v>2027.83</v>
      </c>
      <c r="I60" s="9">
        <v>1027.83</v>
      </c>
      <c r="J60" s="6" t="s">
        <v>25</v>
      </c>
      <c r="K60" s="6" t="s">
        <v>134</v>
      </c>
      <c r="L60" s="6" t="s">
        <v>37</v>
      </c>
      <c r="M60" s="6" t="s">
        <v>135</v>
      </c>
      <c r="N60" s="6">
        <v>100</v>
      </c>
      <c r="O60" s="6">
        <v>100</v>
      </c>
      <c r="P60" s="6">
        <v>83.3</v>
      </c>
      <c r="Q60" s="6">
        <v>83.3</v>
      </c>
      <c r="R60" s="6" t="s">
        <v>29</v>
      </c>
      <c r="S60" s="6" t="s">
        <v>860</v>
      </c>
    </row>
    <row r="61" spans="1:19" ht="56.25" x14ac:dyDescent="0.2">
      <c r="A61" s="6" t="s">
        <v>88</v>
      </c>
      <c r="B61" s="6" t="s">
        <v>89</v>
      </c>
      <c r="C61" s="6" t="s">
        <v>90</v>
      </c>
      <c r="D61" s="6" t="s">
        <v>24</v>
      </c>
      <c r="E61" s="9">
        <v>4095.23</v>
      </c>
      <c r="F61" s="9">
        <v>4095.23</v>
      </c>
      <c r="G61" s="9">
        <v>339.17</v>
      </c>
      <c r="H61" s="9">
        <v>3601.2200000000003</v>
      </c>
      <c r="I61" s="9">
        <v>3262.05</v>
      </c>
      <c r="J61" s="6" t="s">
        <v>25</v>
      </c>
      <c r="K61" s="6" t="s">
        <v>136</v>
      </c>
      <c r="L61" s="6" t="s">
        <v>37</v>
      </c>
      <c r="M61" s="6" t="s">
        <v>137</v>
      </c>
      <c r="N61" s="6">
        <v>100</v>
      </c>
      <c r="O61" s="6">
        <v>100</v>
      </c>
      <c r="P61" s="6">
        <v>100</v>
      </c>
      <c r="Q61" s="6">
        <v>100</v>
      </c>
      <c r="R61" s="6" t="s">
        <v>29</v>
      </c>
      <c r="S61" s="6" t="s">
        <v>860</v>
      </c>
    </row>
    <row r="62" spans="1:19" ht="45" x14ac:dyDescent="0.2">
      <c r="A62" s="6" t="s">
        <v>88</v>
      </c>
      <c r="B62" s="6" t="s">
        <v>89</v>
      </c>
      <c r="C62" s="6" t="s">
        <v>90</v>
      </c>
      <c r="D62" s="6" t="s">
        <v>24</v>
      </c>
      <c r="E62" s="9">
        <v>12285.69</v>
      </c>
      <c r="F62" s="9">
        <v>12285.69</v>
      </c>
      <c r="G62" s="9">
        <v>3075.48</v>
      </c>
      <c r="H62" s="9">
        <v>11858.55</v>
      </c>
      <c r="I62" s="9">
        <v>8783.07</v>
      </c>
      <c r="J62" s="6" t="s">
        <v>25</v>
      </c>
      <c r="K62" s="6" t="s">
        <v>138</v>
      </c>
      <c r="L62" s="6" t="s">
        <v>34</v>
      </c>
      <c r="M62" s="6" t="s">
        <v>139</v>
      </c>
      <c r="N62" s="6">
        <v>100</v>
      </c>
      <c r="O62" s="6">
        <v>100</v>
      </c>
      <c r="P62" s="6">
        <v>99.96</v>
      </c>
      <c r="Q62" s="6">
        <v>99.96</v>
      </c>
      <c r="R62" s="6" t="s">
        <v>29</v>
      </c>
      <c r="S62" s="6" t="s">
        <v>860</v>
      </c>
    </row>
    <row r="63" spans="1:19" ht="45" x14ac:dyDescent="0.2">
      <c r="A63" s="6" t="s">
        <v>88</v>
      </c>
      <c r="B63" s="6" t="s">
        <v>89</v>
      </c>
      <c r="C63" s="6" t="s">
        <v>90</v>
      </c>
      <c r="D63" s="6" t="s">
        <v>24</v>
      </c>
      <c r="E63" s="9">
        <v>4095.23</v>
      </c>
      <c r="F63" s="9">
        <v>4095.23</v>
      </c>
      <c r="G63" s="9">
        <v>75.48</v>
      </c>
      <c r="H63" s="9">
        <v>3984.55</v>
      </c>
      <c r="I63" s="9">
        <v>3909.0699999999997</v>
      </c>
      <c r="J63" s="6" t="s">
        <v>25</v>
      </c>
      <c r="K63" s="6" t="s">
        <v>140</v>
      </c>
      <c r="L63" s="6" t="s">
        <v>37</v>
      </c>
      <c r="M63" s="6" t="s">
        <v>141</v>
      </c>
      <c r="N63" s="6">
        <v>100</v>
      </c>
      <c r="O63" s="6">
        <v>100</v>
      </c>
      <c r="P63" s="6">
        <v>99.96</v>
      </c>
      <c r="Q63" s="6">
        <v>99.96</v>
      </c>
      <c r="R63" s="6" t="s">
        <v>29</v>
      </c>
      <c r="S63" s="6" t="s">
        <v>860</v>
      </c>
    </row>
    <row r="64" spans="1:19" ht="45" x14ac:dyDescent="0.2">
      <c r="A64" s="6" t="s">
        <v>88</v>
      </c>
      <c r="B64" s="6" t="s">
        <v>89</v>
      </c>
      <c r="C64" s="6" t="s">
        <v>90</v>
      </c>
      <c r="D64" s="6" t="s">
        <v>24</v>
      </c>
      <c r="E64" s="9">
        <v>4095.23</v>
      </c>
      <c r="F64" s="9">
        <v>4095.23</v>
      </c>
      <c r="G64" s="9">
        <v>1500</v>
      </c>
      <c r="H64" s="9">
        <v>3909</v>
      </c>
      <c r="I64" s="9">
        <v>2409</v>
      </c>
      <c r="J64" s="6" t="s">
        <v>25</v>
      </c>
      <c r="K64" s="6" t="s">
        <v>142</v>
      </c>
      <c r="L64" s="6" t="s">
        <v>37</v>
      </c>
      <c r="M64" s="6" t="s">
        <v>143</v>
      </c>
      <c r="N64" s="6">
        <v>100</v>
      </c>
      <c r="O64" s="6">
        <v>100</v>
      </c>
      <c r="P64" s="6">
        <v>100</v>
      </c>
      <c r="Q64" s="6">
        <v>100</v>
      </c>
      <c r="R64" s="6" t="s">
        <v>29</v>
      </c>
      <c r="S64" s="6" t="s">
        <v>860</v>
      </c>
    </row>
    <row r="65" spans="1:19" ht="45" x14ac:dyDescent="0.2">
      <c r="A65" s="6" t="s">
        <v>88</v>
      </c>
      <c r="B65" s="6" t="s">
        <v>89</v>
      </c>
      <c r="C65" s="6" t="s">
        <v>90</v>
      </c>
      <c r="D65" s="6" t="s">
        <v>24</v>
      </c>
      <c r="E65" s="9">
        <v>4095.23</v>
      </c>
      <c r="F65" s="9">
        <v>4095.23</v>
      </c>
      <c r="G65" s="9">
        <v>1500</v>
      </c>
      <c r="H65" s="9">
        <v>3965</v>
      </c>
      <c r="I65" s="9">
        <v>2465</v>
      </c>
      <c r="J65" s="6" t="s">
        <v>25</v>
      </c>
      <c r="K65" s="6" t="s">
        <v>144</v>
      </c>
      <c r="L65" s="6" t="s">
        <v>37</v>
      </c>
      <c r="M65" s="6" t="s">
        <v>145</v>
      </c>
      <c r="N65" s="6">
        <v>100</v>
      </c>
      <c r="O65" s="6">
        <v>100</v>
      </c>
      <c r="P65" s="6">
        <v>0</v>
      </c>
      <c r="Q65" s="6">
        <v>0</v>
      </c>
      <c r="R65" s="6" t="s">
        <v>29</v>
      </c>
      <c r="S65" s="6" t="s">
        <v>860</v>
      </c>
    </row>
    <row r="66" spans="1:19" ht="56.25" x14ac:dyDescent="0.2">
      <c r="A66" s="6" t="s">
        <v>88</v>
      </c>
      <c r="B66" s="6" t="s">
        <v>89</v>
      </c>
      <c r="C66" s="6" t="s">
        <v>90</v>
      </c>
      <c r="D66" s="6" t="s">
        <v>24</v>
      </c>
      <c r="E66" s="9">
        <v>6520849.25</v>
      </c>
      <c r="F66" s="9">
        <v>6279743.9800000004</v>
      </c>
      <c r="G66" s="9">
        <v>5145</v>
      </c>
      <c r="H66" s="9">
        <v>6077211.29</v>
      </c>
      <c r="I66" s="9">
        <v>6072066.29</v>
      </c>
      <c r="J66" s="6" t="s">
        <v>25</v>
      </c>
      <c r="K66" s="6" t="s">
        <v>146</v>
      </c>
      <c r="L66" s="6" t="s">
        <v>34</v>
      </c>
      <c r="M66" s="6" t="s">
        <v>147</v>
      </c>
      <c r="N66" s="6">
        <v>100</v>
      </c>
      <c r="O66" s="6">
        <v>100</v>
      </c>
      <c r="P66" s="6">
        <v>94.16</v>
      </c>
      <c r="Q66" s="6">
        <v>94.16</v>
      </c>
      <c r="R66" s="6" t="s">
        <v>29</v>
      </c>
      <c r="S66" s="6" t="s">
        <v>860</v>
      </c>
    </row>
    <row r="67" spans="1:19" ht="45" x14ac:dyDescent="0.2">
      <c r="A67" s="6" t="s">
        <v>88</v>
      </c>
      <c r="B67" s="6" t="s">
        <v>89</v>
      </c>
      <c r="C67" s="6" t="s">
        <v>90</v>
      </c>
      <c r="D67" s="6" t="s">
        <v>24</v>
      </c>
      <c r="E67" s="9">
        <v>6520849.25</v>
      </c>
      <c r="F67" s="9">
        <v>6279743.9800000004</v>
      </c>
      <c r="G67" s="9">
        <v>5145</v>
      </c>
      <c r="H67" s="9">
        <v>6077211.29</v>
      </c>
      <c r="I67" s="9">
        <v>6072066.29</v>
      </c>
      <c r="J67" s="6" t="s">
        <v>25</v>
      </c>
      <c r="K67" s="6" t="s">
        <v>148</v>
      </c>
      <c r="L67" s="6" t="s">
        <v>37</v>
      </c>
      <c r="M67" s="6" t="s">
        <v>149</v>
      </c>
      <c r="N67" s="6">
        <v>100</v>
      </c>
      <c r="O67" s="6">
        <v>100</v>
      </c>
      <c r="P67" s="6">
        <v>94.16</v>
      </c>
      <c r="Q67" s="6">
        <v>94.16</v>
      </c>
      <c r="R67" s="6" t="s">
        <v>29</v>
      </c>
      <c r="S67" s="6" t="s">
        <v>860</v>
      </c>
    </row>
    <row r="68" spans="1:19" ht="56.25" x14ac:dyDescent="0.2">
      <c r="A68" s="6" t="s">
        <v>150</v>
      </c>
      <c r="B68" s="6" t="s">
        <v>151</v>
      </c>
      <c r="C68" s="6" t="s">
        <v>152</v>
      </c>
      <c r="D68" s="6" t="s">
        <v>24</v>
      </c>
      <c r="E68" s="7">
        <f>0+E70+E76+E79+E81+E83+E86+E89+E91</f>
        <v>17238589.77</v>
      </c>
      <c r="F68" s="7">
        <f>0+F70+F76+F79+F81+F83+F86+F89+F91</f>
        <v>23839502.100000001</v>
      </c>
      <c r="G68" s="7">
        <f>0+G70+G76+G79+G81+G83+G86+G89+G91</f>
        <v>335006.23000000004</v>
      </c>
      <c r="H68" s="7">
        <f>0+H70+H76+H79+H81+H83+H86+H89+H91</f>
        <v>16064388.57</v>
      </c>
      <c r="I68" s="7">
        <f>0+I70+I76+I79+I81+I83+I86+I89+I91</f>
        <v>15729382.340000004</v>
      </c>
      <c r="J68" s="6" t="s">
        <v>25</v>
      </c>
      <c r="K68" s="6" t="s">
        <v>153</v>
      </c>
      <c r="L68" s="6" t="s">
        <v>27</v>
      </c>
      <c r="M68" s="6" t="s">
        <v>154</v>
      </c>
      <c r="N68" s="6">
        <v>100</v>
      </c>
      <c r="O68" s="6">
        <v>100</v>
      </c>
      <c r="P68" s="6"/>
      <c r="Q68" s="6"/>
      <c r="R68" s="6" t="s">
        <v>29</v>
      </c>
      <c r="S68" s="6" t="s">
        <v>860</v>
      </c>
    </row>
    <row r="69" spans="1:19" ht="67.5" x14ac:dyDescent="0.2">
      <c r="A69" s="6" t="s">
        <v>150</v>
      </c>
      <c r="B69" s="6" t="s">
        <v>151</v>
      </c>
      <c r="C69" s="6" t="s">
        <v>152</v>
      </c>
      <c r="D69" s="6" t="s">
        <v>24</v>
      </c>
      <c r="E69" s="7">
        <f>0+E70+E76+E79+E81+E83+E86+E89+E91</f>
        <v>17238589.77</v>
      </c>
      <c r="F69" s="7">
        <f>0+F70+F76+F79+F81+F83+F86+F89+F91</f>
        <v>23839502.100000001</v>
      </c>
      <c r="G69" s="7">
        <f>0+G70+G76+G79+G81+G83+G86+G89+G91</f>
        <v>335006.23000000004</v>
      </c>
      <c r="H69" s="7">
        <f>0+H70+H76+H79+H81+H83+H86+H89+H91</f>
        <v>16064388.57</v>
      </c>
      <c r="I69" s="7">
        <f>0+I70+I76+I79+I81+I83+I86+I89+I91</f>
        <v>15729382.340000004</v>
      </c>
      <c r="J69" s="6" t="s">
        <v>25</v>
      </c>
      <c r="K69" s="6" t="s">
        <v>155</v>
      </c>
      <c r="L69" s="6" t="s">
        <v>31</v>
      </c>
      <c r="M69" s="6" t="s">
        <v>156</v>
      </c>
      <c r="N69" s="6">
        <v>5</v>
      </c>
      <c r="O69" s="6">
        <v>5</v>
      </c>
      <c r="P69" s="6">
        <v>5</v>
      </c>
      <c r="Q69" s="6">
        <v>5</v>
      </c>
      <c r="R69" s="6" t="s">
        <v>29</v>
      </c>
      <c r="S69" s="6" t="s">
        <v>860</v>
      </c>
    </row>
    <row r="70" spans="1:19" ht="45" x14ac:dyDescent="0.2">
      <c r="A70" s="6" t="s">
        <v>150</v>
      </c>
      <c r="B70" s="6" t="s">
        <v>151</v>
      </c>
      <c r="C70" s="6" t="s">
        <v>152</v>
      </c>
      <c r="D70" s="6" t="s">
        <v>24</v>
      </c>
      <c r="E70" s="9">
        <v>30010.409999999996</v>
      </c>
      <c r="F70" s="9">
        <v>16033.420000000002</v>
      </c>
      <c r="G70" s="9">
        <v>0</v>
      </c>
      <c r="H70" s="9">
        <v>4575.2800000000007</v>
      </c>
      <c r="I70" s="9">
        <v>4575.2800000000007</v>
      </c>
      <c r="J70" s="6" t="s">
        <v>25</v>
      </c>
      <c r="K70" s="6" t="s">
        <v>157</v>
      </c>
      <c r="L70" s="6" t="s">
        <v>34</v>
      </c>
      <c r="M70" s="6" t="s">
        <v>158</v>
      </c>
      <c r="N70" s="6">
        <v>100</v>
      </c>
      <c r="O70" s="6">
        <v>100</v>
      </c>
      <c r="P70" s="6">
        <v>91.63</v>
      </c>
      <c r="Q70" s="6">
        <v>91.63</v>
      </c>
      <c r="R70" s="6" t="s">
        <v>29</v>
      </c>
      <c r="S70" s="6" t="s">
        <v>860</v>
      </c>
    </row>
    <row r="71" spans="1:19" ht="45" x14ac:dyDescent="0.2">
      <c r="A71" s="6" t="s">
        <v>150</v>
      </c>
      <c r="B71" s="6" t="s">
        <v>151</v>
      </c>
      <c r="C71" s="6" t="s">
        <v>152</v>
      </c>
      <c r="D71" s="6" t="s">
        <v>24</v>
      </c>
      <c r="E71" s="9">
        <v>6360.01</v>
      </c>
      <c r="F71" s="9">
        <v>2246.44</v>
      </c>
      <c r="G71" s="9">
        <v>0</v>
      </c>
      <c r="H71" s="9">
        <v>775.06</v>
      </c>
      <c r="I71" s="9">
        <v>775.06</v>
      </c>
      <c r="J71" s="6" t="s">
        <v>25</v>
      </c>
      <c r="K71" s="6" t="s">
        <v>159</v>
      </c>
      <c r="L71" s="6" t="s">
        <v>37</v>
      </c>
      <c r="M71" s="6" t="s">
        <v>160</v>
      </c>
      <c r="N71" s="6">
        <v>100</v>
      </c>
      <c r="O71" s="6">
        <v>100</v>
      </c>
      <c r="P71" s="6">
        <v>91.63</v>
      </c>
      <c r="Q71" s="6">
        <v>91.63</v>
      </c>
      <c r="R71" s="6" t="s">
        <v>29</v>
      </c>
      <c r="S71" s="6" t="s">
        <v>860</v>
      </c>
    </row>
    <row r="72" spans="1:19" ht="45" x14ac:dyDescent="0.2">
      <c r="A72" s="6" t="s">
        <v>150</v>
      </c>
      <c r="B72" s="6" t="s">
        <v>151</v>
      </c>
      <c r="C72" s="6" t="s">
        <v>152</v>
      </c>
      <c r="D72" s="6" t="s">
        <v>24</v>
      </c>
      <c r="E72" s="9">
        <v>5497.6</v>
      </c>
      <c r="F72" s="9">
        <v>2941.6</v>
      </c>
      <c r="G72" s="9">
        <v>0</v>
      </c>
      <c r="H72" s="9">
        <v>775.06</v>
      </c>
      <c r="I72" s="9">
        <v>775.06</v>
      </c>
      <c r="J72" s="6" t="s">
        <v>25</v>
      </c>
      <c r="K72" s="6" t="s">
        <v>159</v>
      </c>
      <c r="L72" s="6" t="s">
        <v>37</v>
      </c>
      <c r="M72" s="6" t="s">
        <v>161</v>
      </c>
      <c r="N72" s="6">
        <v>100</v>
      </c>
      <c r="O72" s="6">
        <v>100</v>
      </c>
      <c r="P72" s="6">
        <v>91.63</v>
      </c>
      <c r="Q72" s="6">
        <v>91.63</v>
      </c>
      <c r="R72" s="6" t="s">
        <v>29</v>
      </c>
      <c r="S72" s="6" t="s">
        <v>860</v>
      </c>
    </row>
    <row r="73" spans="1:19" ht="56.25" x14ac:dyDescent="0.2">
      <c r="A73" s="6" t="s">
        <v>150</v>
      </c>
      <c r="B73" s="6" t="s">
        <v>151</v>
      </c>
      <c r="C73" s="6" t="s">
        <v>152</v>
      </c>
      <c r="D73" s="6" t="s">
        <v>24</v>
      </c>
      <c r="E73" s="9">
        <v>5497.6</v>
      </c>
      <c r="F73" s="9">
        <v>3479.8199999999997</v>
      </c>
      <c r="G73" s="9">
        <v>0</v>
      </c>
      <c r="H73" s="9">
        <v>775.05</v>
      </c>
      <c r="I73" s="9">
        <v>775.05</v>
      </c>
      <c r="J73" s="6" t="s">
        <v>25</v>
      </c>
      <c r="K73" s="6" t="s">
        <v>162</v>
      </c>
      <c r="L73" s="6" t="s">
        <v>37</v>
      </c>
      <c r="M73" s="6" t="s">
        <v>163</v>
      </c>
      <c r="N73" s="6">
        <v>100</v>
      </c>
      <c r="O73" s="6">
        <v>100</v>
      </c>
      <c r="P73" s="6">
        <v>91.63</v>
      </c>
      <c r="Q73" s="6">
        <v>91.63</v>
      </c>
      <c r="R73" s="6" t="s">
        <v>29</v>
      </c>
      <c r="S73" s="6" t="s">
        <v>860</v>
      </c>
    </row>
    <row r="74" spans="1:19" ht="45" x14ac:dyDescent="0.2">
      <c r="A74" s="6" t="s">
        <v>150</v>
      </c>
      <c r="B74" s="6" t="s">
        <v>151</v>
      </c>
      <c r="C74" s="6" t="s">
        <v>152</v>
      </c>
      <c r="D74" s="6" t="s">
        <v>24</v>
      </c>
      <c r="E74" s="9">
        <v>5657.6</v>
      </c>
      <c r="F74" s="9">
        <v>2883.74</v>
      </c>
      <c r="G74" s="9">
        <v>0</v>
      </c>
      <c r="H74" s="9">
        <v>1125.05</v>
      </c>
      <c r="I74" s="9">
        <v>1125.05</v>
      </c>
      <c r="J74" s="6" t="s">
        <v>25</v>
      </c>
      <c r="K74" s="6" t="s">
        <v>164</v>
      </c>
      <c r="L74" s="6" t="s">
        <v>37</v>
      </c>
      <c r="M74" s="6" t="s">
        <v>165</v>
      </c>
      <c r="N74" s="6">
        <v>100</v>
      </c>
      <c r="O74" s="6">
        <v>100</v>
      </c>
      <c r="P74" s="6">
        <v>91.63</v>
      </c>
      <c r="Q74" s="6">
        <v>91.63</v>
      </c>
      <c r="R74" s="6" t="s">
        <v>29</v>
      </c>
      <c r="S74" s="6" t="s">
        <v>860</v>
      </c>
    </row>
    <row r="75" spans="1:19" ht="45" x14ac:dyDescent="0.2">
      <c r="A75" s="6" t="s">
        <v>150</v>
      </c>
      <c r="B75" s="6" t="s">
        <v>151</v>
      </c>
      <c r="C75" s="6" t="s">
        <v>152</v>
      </c>
      <c r="D75" s="6" t="s">
        <v>24</v>
      </c>
      <c r="E75" s="9">
        <v>6997.6</v>
      </c>
      <c r="F75" s="9">
        <v>4481.8200000000006</v>
      </c>
      <c r="G75" s="9">
        <v>0</v>
      </c>
      <c r="H75" s="9">
        <v>1125.06</v>
      </c>
      <c r="I75" s="9">
        <v>1125.06</v>
      </c>
      <c r="J75" s="6" t="s">
        <v>25</v>
      </c>
      <c r="K75" s="6" t="s">
        <v>166</v>
      </c>
      <c r="L75" s="6" t="s">
        <v>37</v>
      </c>
      <c r="M75" s="6" t="s">
        <v>167</v>
      </c>
      <c r="N75" s="6">
        <v>100</v>
      </c>
      <c r="O75" s="6">
        <v>100</v>
      </c>
      <c r="P75" s="6">
        <v>91.63</v>
      </c>
      <c r="Q75" s="6">
        <v>91.63</v>
      </c>
      <c r="R75" s="6" t="s">
        <v>29</v>
      </c>
      <c r="S75" s="6" t="s">
        <v>860</v>
      </c>
    </row>
    <row r="76" spans="1:19" ht="45" x14ac:dyDescent="0.2">
      <c r="A76" s="6" t="s">
        <v>150</v>
      </c>
      <c r="B76" s="6" t="s">
        <v>151</v>
      </c>
      <c r="C76" s="6" t="s">
        <v>152</v>
      </c>
      <c r="D76" s="6" t="s">
        <v>24</v>
      </c>
      <c r="E76" s="9">
        <v>59474.3</v>
      </c>
      <c r="F76" s="9">
        <v>44870.579999999994</v>
      </c>
      <c r="G76" s="9">
        <v>46.63</v>
      </c>
      <c r="H76" s="9">
        <v>41837.75</v>
      </c>
      <c r="I76" s="9">
        <v>41791.119999999995</v>
      </c>
      <c r="J76" s="6" t="s">
        <v>25</v>
      </c>
      <c r="K76" s="6" t="s">
        <v>168</v>
      </c>
      <c r="L76" s="6" t="s">
        <v>34</v>
      </c>
      <c r="M76" s="6" t="s">
        <v>169</v>
      </c>
      <c r="N76" s="6">
        <v>100</v>
      </c>
      <c r="O76" s="6">
        <v>100</v>
      </c>
      <c r="P76" s="6">
        <v>100</v>
      </c>
      <c r="Q76" s="6">
        <v>100</v>
      </c>
      <c r="R76" s="6" t="s">
        <v>29</v>
      </c>
      <c r="S76" s="6" t="s">
        <v>860</v>
      </c>
    </row>
    <row r="77" spans="1:19" ht="45" x14ac:dyDescent="0.2">
      <c r="A77" s="6" t="s">
        <v>150</v>
      </c>
      <c r="B77" s="6" t="s">
        <v>151</v>
      </c>
      <c r="C77" s="6" t="s">
        <v>152</v>
      </c>
      <c r="D77" s="6" t="s">
        <v>24</v>
      </c>
      <c r="E77" s="9">
        <v>36294.800000000003</v>
      </c>
      <c r="F77" s="9">
        <v>27671.969999999998</v>
      </c>
      <c r="G77" s="9">
        <v>46.63</v>
      </c>
      <c r="H77" s="9">
        <v>25191.57</v>
      </c>
      <c r="I77" s="9">
        <v>25144.94</v>
      </c>
      <c r="J77" s="6" t="s">
        <v>25</v>
      </c>
      <c r="K77" s="6" t="s">
        <v>159</v>
      </c>
      <c r="L77" s="6" t="s">
        <v>37</v>
      </c>
      <c r="M77" s="6" t="s">
        <v>170</v>
      </c>
      <c r="N77" s="6">
        <v>100</v>
      </c>
      <c r="O77" s="6">
        <v>100</v>
      </c>
      <c r="P77" s="6">
        <v>100</v>
      </c>
      <c r="Q77" s="6">
        <v>100</v>
      </c>
      <c r="R77" s="6" t="s">
        <v>29</v>
      </c>
      <c r="S77" s="6" t="s">
        <v>860</v>
      </c>
    </row>
    <row r="78" spans="1:19" ht="45" x14ac:dyDescent="0.2">
      <c r="A78" s="6" t="s">
        <v>150</v>
      </c>
      <c r="B78" s="6" t="s">
        <v>151</v>
      </c>
      <c r="C78" s="6" t="s">
        <v>152</v>
      </c>
      <c r="D78" s="6" t="s">
        <v>24</v>
      </c>
      <c r="E78" s="9">
        <v>23179.5</v>
      </c>
      <c r="F78" s="9">
        <v>17198.609999999997</v>
      </c>
      <c r="G78" s="9">
        <v>0</v>
      </c>
      <c r="H78" s="9">
        <v>16646.18</v>
      </c>
      <c r="I78" s="9">
        <v>16646.18</v>
      </c>
      <c r="J78" s="6" t="s">
        <v>25</v>
      </c>
      <c r="K78" s="6" t="s">
        <v>171</v>
      </c>
      <c r="L78" s="6" t="s">
        <v>37</v>
      </c>
      <c r="M78" s="6" t="s">
        <v>172</v>
      </c>
      <c r="N78" s="6">
        <v>100</v>
      </c>
      <c r="O78" s="6">
        <v>100</v>
      </c>
      <c r="P78" s="6">
        <v>100</v>
      </c>
      <c r="Q78" s="6">
        <v>100</v>
      </c>
      <c r="R78" s="6" t="s">
        <v>29</v>
      </c>
      <c r="S78" s="6" t="s">
        <v>860</v>
      </c>
    </row>
    <row r="79" spans="1:19" ht="67.5" x14ac:dyDescent="0.2">
      <c r="A79" s="6" t="s">
        <v>150</v>
      </c>
      <c r="B79" s="6" t="s">
        <v>151</v>
      </c>
      <c r="C79" s="6" t="s">
        <v>152</v>
      </c>
      <c r="D79" s="6" t="s">
        <v>24</v>
      </c>
      <c r="E79" s="9">
        <v>21434.149999999998</v>
      </c>
      <c r="F79" s="9">
        <v>14707.03</v>
      </c>
      <c r="G79" s="9">
        <v>0</v>
      </c>
      <c r="H79" s="9">
        <v>14395.91</v>
      </c>
      <c r="I79" s="9">
        <v>14395.91</v>
      </c>
      <c r="J79" s="6" t="s">
        <v>25</v>
      </c>
      <c r="K79" s="6" t="s">
        <v>173</v>
      </c>
      <c r="L79" s="6" t="s">
        <v>34</v>
      </c>
      <c r="M79" s="6" t="s">
        <v>174</v>
      </c>
      <c r="N79" s="6">
        <v>100</v>
      </c>
      <c r="O79" s="6">
        <v>100</v>
      </c>
      <c r="P79" s="6">
        <v>93.75</v>
      </c>
      <c r="Q79" s="6">
        <v>93.75</v>
      </c>
      <c r="R79" s="6" t="s">
        <v>29</v>
      </c>
      <c r="S79" s="6" t="s">
        <v>860</v>
      </c>
    </row>
    <row r="80" spans="1:19" ht="90" x14ac:dyDescent="0.2">
      <c r="A80" s="6" t="s">
        <v>150</v>
      </c>
      <c r="B80" s="6" t="s">
        <v>151</v>
      </c>
      <c r="C80" s="6" t="s">
        <v>152</v>
      </c>
      <c r="D80" s="6" t="s">
        <v>24</v>
      </c>
      <c r="E80" s="9">
        <v>21434.149999999998</v>
      </c>
      <c r="F80" s="9">
        <v>14707.03</v>
      </c>
      <c r="G80" s="9">
        <v>0</v>
      </c>
      <c r="H80" s="9">
        <v>14395.91</v>
      </c>
      <c r="I80" s="9">
        <v>14395.91</v>
      </c>
      <c r="J80" s="6" t="s">
        <v>25</v>
      </c>
      <c r="K80" s="6" t="s">
        <v>175</v>
      </c>
      <c r="L80" s="6" t="s">
        <v>37</v>
      </c>
      <c r="M80" s="6" t="s">
        <v>176</v>
      </c>
      <c r="N80" s="6">
        <v>100</v>
      </c>
      <c r="O80" s="6">
        <v>100</v>
      </c>
      <c r="P80" s="6">
        <v>93.75</v>
      </c>
      <c r="Q80" s="6">
        <v>93.75</v>
      </c>
      <c r="R80" s="6" t="s">
        <v>29</v>
      </c>
      <c r="S80" s="6" t="s">
        <v>860</v>
      </c>
    </row>
    <row r="81" spans="1:19" ht="67.5" x14ac:dyDescent="0.2">
      <c r="A81" s="6" t="s">
        <v>150</v>
      </c>
      <c r="B81" s="6" t="s">
        <v>151</v>
      </c>
      <c r="C81" s="6" t="s">
        <v>152</v>
      </c>
      <c r="D81" s="6" t="s">
        <v>24</v>
      </c>
      <c r="E81" s="9">
        <v>193149.25</v>
      </c>
      <c r="F81" s="9">
        <v>173893.34</v>
      </c>
      <c r="G81" s="9">
        <v>30509.32</v>
      </c>
      <c r="H81" s="9">
        <v>159146.47</v>
      </c>
      <c r="I81" s="9">
        <v>128637.15</v>
      </c>
      <c r="J81" s="6" t="s">
        <v>25</v>
      </c>
      <c r="K81" s="6" t="s">
        <v>177</v>
      </c>
      <c r="L81" s="6" t="s">
        <v>34</v>
      </c>
      <c r="M81" s="6" t="s">
        <v>178</v>
      </c>
      <c r="N81" s="6">
        <v>100</v>
      </c>
      <c r="O81" s="6">
        <v>100</v>
      </c>
      <c r="P81" s="6">
        <v>100</v>
      </c>
      <c r="Q81" s="6">
        <v>100</v>
      </c>
      <c r="R81" s="6" t="s">
        <v>29</v>
      </c>
      <c r="S81" s="6" t="s">
        <v>860</v>
      </c>
    </row>
    <row r="82" spans="1:19" ht="45" x14ac:dyDescent="0.2">
      <c r="A82" s="6" t="s">
        <v>150</v>
      </c>
      <c r="B82" s="6" t="s">
        <v>151</v>
      </c>
      <c r="C82" s="6" t="s">
        <v>152</v>
      </c>
      <c r="D82" s="6" t="s">
        <v>24</v>
      </c>
      <c r="E82" s="9">
        <v>193149.25</v>
      </c>
      <c r="F82" s="9">
        <v>173893.34</v>
      </c>
      <c r="G82" s="9">
        <v>30509.32</v>
      </c>
      <c r="H82" s="9">
        <v>159146.47</v>
      </c>
      <c r="I82" s="9">
        <v>128637.15</v>
      </c>
      <c r="J82" s="6" t="s">
        <v>25</v>
      </c>
      <c r="K82" s="6" t="s">
        <v>179</v>
      </c>
      <c r="L82" s="6" t="s">
        <v>37</v>
      </c>
      <c r="M82" s="6" t="s">
        <v>180</v>
      </c>
      <c r="N82" s="6">
        <v>100</v>
      </c>
      <c r="O82" s="6">
        <v>100</v>
      </c>
      <c r="P82" s="6">
        <v>100</v>
      </c>
      <c r="Q82" s="6">
        <v>100</v>
      </c>
      <c r="R82" s="6" t="s">
        <v>29</v>
      </c>
      <c r="S82" s="6" t="s">
        <v>860</v>
      </c>
    </row>
    <row r="83" spans="1:19" ht="45" x14ac:dyDescent="0.2">
      <c r="A83" s="6" t="s">
        <v>150</v>
      </c>
      <c r="B83" s="6" t="s">
        <v>151</v>
      </c>
      <c r="C83" s="6" t="s">
        <v>152</v>
      </c>
      <c r="D83" s="6" t="s">
        <v>24</v>
      </c>
      <c r="E83" s="9">
        <v>10560320.98</v>
      </c>
      <c r="F83" s="9">
        <v>17398472.720000003</v>
      </c>
      <c r="G83" s="9">
        <v>295809.99</v>
      </c>
      <c r="H83" s="9">
        <v>10039767.59</v>
      </c>
      <c r="I83" s="9">
        <v>9743957.6000000015</v>
      </c>
      <c r="J83" s="6" t="s">
        <v>25</v>
      </c>
      <c r="K83" s="6" t="s">
        <v>181</v>
      </c>
      <c r="L83" s="6" t="s">
        <v>34</v>
      </c>
      <c r="M83" s="6" t="s">
        <v>182</v>
      </c>
      <c r="N83" s="6">
        <v>100</v>
      </c>
      <c r="O83" s="6">
        <v>100</v>
      </c>
      <c r="P83" s="6">
        <v>99.96</v>
      </c>
      <c r="Q83" s="6">
        <v>99.96</v>
      </c>
      <c r="R83" s="6" t="s">
        <v>29</v>
      </c>
      <c r="S83" s="6" t="s">
        <v>860</v>
      </c>
    </row>
    <row r="84" spans="1:19" ht="45" x14ac:dyDescent="0.2">
      <c r="A84" s="6" t="s">
        <v>150</v>
      </c>
      <c r="B84" s="6" t="s">
        <v>151</v>
      </c>
      <c r="C84" s="6" t="s">
        <v>152</v>
      </c>
      <c r="D84" s="6" t="s">
        <v>24</v>
      </c>
      <c r="E84" s="9">
        <v>378768.49</v>
      </c>
      <c r="F84" s="9">
        <v>2037574.03</v>
      </c>
      <c r="G84" s="9">
        <v>88415.99</v>
      </c>
      <c r="H84" s="9">
        <v>1936231.1099999999</v>
      </c>
      <c r="I84" s="9">
        <v>1847815.12</v>
      </c>
      <c r="J84" s="6" t="s">
        <v>25</v>
      </c>
      <c r="K84" s="6" t="s">
        <v>183</v>
      </c>
      <c r="L84" s="6" t="s">
        <v>37</v>
      </c>
      <c r="M84" s="6" t="s">
        <v>184</v>
      </c>
      <c r="N84" s="6">
        <v>100</v>
      </c>
      <c r="O84" s="6">
        <v>100</v>
      </c>
      <c r="P84" s="6">
        <v>99.96</v>
      </c>
      <c r="Q84" s="6">
        <v>99.96</v>
      </c>
      <c r="R84" s="6" t="s">
        <v>29</v>
      </c>
      <c r="S84" s="6" t="s">
        <v>860</v>
      </c>
    </row>
    <row r="85" spans="1:19" ht="45" x14ac:dyDescent="0.2">
      <c r="A85" s="6" t="s">
        <v>150</v>
      </c>
      <c r="B85" s="6" t="s">
        <v>151</v>
      </c>
      <c r="C85" s="6" t="s">
        <v>152</v>
      </c>
      <c r="D85" s="6" t="s">
        <v>24</v>
      </c>
      <c r="E85" s="9">
        <v>10181552.49</v>
      </c>
      <c r="F85" s="9">
        <v>15360898.690000001</v>
      </c>
      <c r="G85" s="9">
        <v>207394</v>
      </c>
      <c r="H85" s="9">
        <v>8103536.4800000004</v>
      </c>
      <c r="I85" s="9">
        <v>7896142.4800000004</v>
      </c>
      <c r="J85" s="6" t="s">
        <v>25</v>
      </c>
      <c r="K85" s="6" t="s">
        <v>185</v>
      </c>
      <c r="L85" s="6" t="s">
        <v>37</v>
      </c>
      <c r="M85" s="6" t="s">
        <v>186</v>
      </c>
      <c r="N85" s="6">
        <v>100</v>
      </c>
      <c r="O85" s="6">
        <v>100</v>
      </c>
      <c r="P85" s="6">
        <v>99.96</v>
      </c>
      <c r="Q85" s="6">
        <v>99.96</v>
      </c>
      <c r="R85" s="6" t="s">
        <v>29</v>
      </c>
      <c r="S85" s="6" t="s">
        <v>860</v>
      </c>
    </row>
    <row r="86" spans="1:19" ht="67.5" x14ac:dyDescent="0.2">
      <c r="A86" s="6" t="s">
        <v>150</v>
      </c>
      <c r="B86" s="6" t="s">
        <v>151</v>
      </c>
      <c r="C86" s="6" t="s">
        <v>152</v>
      </c>
      <c r="D86" s="6" t="s">
        <v>24</v>
      </c>
      <c r="E86" s="9">
        <v>93736.86</v>
      </c>
      <c r="F86" s="9">
        <v>81264.86</v>
      </c>
      <c r="G86" s="9">
        <v>4884.21</v>
      </c>
      <c r="H86" s="9">
        <v>67088.800000000003</v>
      </c>
      <c r="I86" s="9">
        <v>62204.59</v>
      </c>
      <c r="J86" s="6" t="s">
        <v>25</v>
      </c>
      <c r="K86" s="6" t="s">
        <v>187</v>
      </c>
      <c r="L86" s="6" t="s">
        <v>34</v>
      </c>
      <c r="M86" s="6" t="s">
        <v>188</v>
      </c>
      <c r="N86" s="6">
        <v>100</v>
      </c>
      <c r="O86" s="6">
        <v>100</v>
      </c>
      <c r="P86" s="6">
        <v>99.96</v>
      </c>
      <c r="Q86" s="6">
        <v>99.96</v>
      </c>
      <c r="R86" s="6" t="s">
        <v>29</v>
      </c>
      <c r="S86" s="6" t="s">
        <v>860</v>
      </c>
    </row>
    <row r="87" spans="1:19" ht="45" x14ac:dyDescent="0.2">
      <c r="A87" s="6" t="s">
        <v>150</v>
      </c>
      <c r="B87" s="6" t="s">
        <v>151</v>
      </c>
      <c r="C87" s="6" t="s">
        <v>152</v>
      </c>
      <c r="D87" s="6" t="s">
        <v>24</v>
      </c>
      <c r="E87" s="9">
        <v>30273.03</v>
      </c>
      <c r="F87" s="9">
        <v>22801.03</v>
      </c>
      <c r="G87" s="9">
        <v>464</v>
      </c>
      <c r="H87" s="9">
        <v>19147.48</v>
      </c>
      <c r="I87" s="9">
        <v>18683.48</v>
      </c>
      <c r="J87" s="6" t="s">
        <v>25</v>
      </c>
      <c r="K87" s="6" t="s">
        <v>189</v>
      </c>
      <c r="L87" s="6" t="s">
        <v>37</v>
      </c>
      <c r="M87" s="6" t="s">
        <v>190</v>
      </c>
      <c r="N87" s="6">
        <v>100</v>
      </c>
      <c r="O87" s="6">
        <v>100</v>
      </c>
      <c r="P87" s="6">
        <v>99.96</v>
      </c>
      <c r="Q87" s="6">
        <v>99.96</v>
      </c>
      <c r="R87" s="6" t="s">
        <v>29</v>
      </c>
      <c r="S87" s="6" t="s">
        <v>860</v>
      </c>
    </row>
    <row r="88" spans="1:19" ht="45" x14ac:dyDescent="0.2">
      <c r="A88" s="6" t="s">
        <v>150</v>
      </c>
      <c r="B88" s="6" t="s">
        <v>151</v>
      </c>
      <c r="C88" s="6" t="s">
        <v>152</v>
      </c>
      <c r="D88" s="6" t="s">
        <v>24</v>
      </c>
      <c r="E88" s="9">
        <v>63463.83</v>
      </c>
      <c r="F88" s="9">
        <v>58463.83</v>
      </c>
      <c r="G88" s="9">
        <v>4420.21</v>
      </c>
      <c r="H88" s="9">
        <v>47941.320000000007</v>
      </c>
      <c r="I88" s="9">
        <v>43521.11</v>
      </c>
      <c r="J88" s="6" t="s">
        <v>25</v>
      </c>
      <c r="K88" s="6" t="s">
        <v>191</v>
      </c>
      <c r="L88" s="6" t="s">
        <v>37</v>
      </c>
      <c r="M88" s="6" t="s">
        <v>192</v>
      </c>
      <c r="N88" s="6">
        <v>100</v>
      </c>
      <c r="O88" s="6">
        <v>100</v>
      </c>
      <c r="P88" s="6">
        <v>99.96</v>
      </c>
      <c r="Q88" s="6">
        <v>99.96</v>
      </c>
      <c r="R88" s="6" t="s">
        <v>29</v>
      </c>
      <c r="S88" s="6" t="s">
        <v>860</v>
      </c>
    </row>
    <row r="89" spans="1:19" ht="45" x14ac:dyDescent="0.2">
      <c r="A89" s="6" t="s">
        <v>150</v>
      </c>
      <c r="B89" s="6" t="s">
        <v>151</v>
      </c>
      <c r="C89" s="6" t="s">
        <v>152</v>
      </c>
      <c r="D89" s="6" t="s">
        <v>24</v>
      </c>
      <c r="E89" s="9">
        <v>31480.429999999997</v>
      </c>
      <c r="F89" s="9">
        <v>10864.43</v>
      </c>
      <c r="G89" s="9">
        <v>816.08</v>
      </c>
      <c r="H89" s="9">
        <v>4254.3</v>
      </c>
      <c r="I89" s="9">
        <v>3438.2200000000003</v>
      </c>
      <c r="J89" s="6" t="s">
        <v>25</v>
      </c>
      <c r="K89" s="6" t="s">
        <v>193</v>
      </c>
      <c r="L89" s="6" t="s">
        <v>34</v>
      </c>
      <c r="M89" s="6" t="s">
        <v>194</v>
      </c>
      <c r="N89" s="6">
        <v>100</v>
      </c>
      <c r="O89" s="6">
        <v>100</v>
      </c>
      <c r="P89" s="6">
        <v>99.96</v>
      </c>
      <c r="Q89" s="6">
        <v>99.96</v>
      </c>
      <c r="R89" s="6" t="s">
        <v>29</v>
      </c>
      <c r="S89" s="6" t="s">
        <v>860</v>
      </c>
    </row>
    <row r="90" spans="1:19" ht="45" x14ac:dyDescent="0.2">
      <c r="A90" s="6" t="s">
        <v>150</v>
      </c>
      <c r="B90" s="6" t="s">
        <v>151</v>
      </c>
      <c r="C90" s="6" t="s">
        <v>152</v>
      </c>
      <c r="D90" s="6" t="s">
        <v>24</v>
      </c>
      <c r="E90" s="9">
        <v>31480.429999999997</v>
      </c>
      <c r="F90" s="9">
        <v>10864.43</v>
      </c>
      <c r="G90" s="9">
        <v>816.08</v>
      </c>
      <c r="H90" s="9">
        <v>4254.3</v>
      </c>
      <c r="I90" s="9">
        <v>3438.2200000000003</v>
      </c>
      <c r="J90" s="6" t="s">
        <v>25</v>
      </c>
      <c r="K90" s="6" t="s">
        <v>195</v>
      </c>
      <c r="L90" s="6" t="s">
        <v>37</v>
      </c>
      <c r="M90" s="6" t="s">
        <v>196</v>
      </c>
      <c r="N90" s="6">
        <v>100</v>
      </c>
      <c r="O90" s="6">
        <v>100</v>
      </c>
      <c r="P90" s="6">
        <v>99.96</v>
      </c>
      <c r="Q90" s="6">
        <v>99.96</v>
      </c>
      <c r="R90" s="6" t="s">
        <v>29</v>
      </c>
      <c r="S90" s="6" t="s">
        <v>860</v>
      </c>
    </row>
    <row r="91" spans="1:19" ht="45" x14ac:dyDescent="0.2">
      <c r="A91" s="6" t="s">
        <v>150</v>
      </c>
      <c r="B91" s="6" t="s">
        <v>151</v>
      </c>
      <c r="C91" s="6" t="s">
        <v>152</v>
      </c>
      <c r="D91" s="6" t="s">
        <v>24</v>
      </c>
      <c r="E91" s="9">
        <v>6248983.3900000006</v>
      </c>
      <c r="F91" s="9">
        <v>6099395.7200000007</v>
      </c>
      <c r="G91" s="9">
        <v>2940</v>
      </c>
      <c r="H91" s="9">
        <v>5733322.4699999997</v>
      </c>
      <c r="I91" s="9">
        <v>5730382.4699999997</v>
      </c>
      <c r="J91" s="6" t="s">
        <v>25</v>
      </c>
      <c r="K91" s="6" t="s">
        <v>48</v>
      </c>
      <c r="L91" s="6" t="s">
        <v>34</v>
      </c>
      <c r="M91" s="6" t="s">
        <v>50</v>
      </c>
      <c r="N91" s="6">
        <v>100</v>
      </c>
      <c r="O91" s="6">
        <v>100</v>
      </c>
      <c r="P91" s="6">
        <v>74.48</v>
      </c>
      <c r="Q91" s="6">
        <v>74.48</v>
      </c>
      <c r="R91" s="6" t="s">
        <v>29</v>
      </c>
      <c r="S91" s="6" t="s">
        <v>860</v>
      </c>
    </row>
    <row r="92" spans="1:19" ht="45" x14ac:dyDescent="0.2">
      <c r="A92" s="6" t="s">
        <v>150</v>
      </c>
      <c r="B92" s="6" t="s">
        <v>151</v>
      </c>
      <c r="C92" s="6" t="s">
        <v>152</v>
      </c>
      <c r="D92" s="6" t="s">
        <v>24</v>
      </c>
      <c r="E92" s="9">
        <v>5955137.3100000005</v>
      </c>
      <c r="F92" s="9">
        <v>4860226.2700000005</v>
      </c>
      <c r="G92" s="9">
        <v>980</v>
      </c>
      <c r="H92" s="9">
        <v>4741846.08</v>
      </c>
      <c r="I92" s="9">
        <v>4740866.08</v>
      </c>
      <c r="J92" s="6" t="s">
        <v>25</v>
      </c>
      <c r="K92" s="6" t="s">
        <v>48</v>
      </c>
      <c r="L92" s="6" t="s">
        <v>37</v>
      </c>
      <c r="M92" s="6" t="s">
        <v>50</v>
      </c>
      <c r="N92" s="6">
        <v>100</v>
      </c>
      <c r="O92" s="6">
        <v>100</v>
      </c>
      <c r="P92" s="6">
        <v>79.48</v>
      </c>
      <c r="Q92" s="6">
        <v>79.48</v>
      </c>
      <c r="R92" s="6" t="s">
        <v>29</v>
      </c>
      <c r="S92" s="6" t="s">
        <v>860</v>
      </c>
    </row>
    <row r="93" spans="1:19" ht="45" x14ac:dyDescent="0.2">
      <c r="A93" s="6" t="s">
        <v>150</v>
      </c>
      <c r="B93" s="6" t="s">
        <v>151</v>
      </c>
      <c r="C93" s="6" t="s">
        <v>152</v>
      </c>
      <c r="D93" s="6" t="s">
        <v>24</v>
      </c>
      <c r="E93" s="9">
        <v>293846.08</v>
      </c>
      <c r="F93" s="9">
        <v>330226.28999999998</v>
      </c>
      <c r="G93" s="9">
        <v>0</v>
      </c>
      <c r="H93" s="9">
        <v>259008.1</v>
      </c>
      <c r="I93" s="9">
        <v>259008.1</v>
      </c>
      <c r="J93" s="6" t="s">
        <v>25</v>
      </c>
      <c r="K93" s="6" t="s">
        <v>48</v>
      </c>
      <c r="L93" s="6" t="s">
        <v>37</v>
      </c>
      <c r="M93" s="6" t="s">
        <v>50</v>
      </c>
      <c r="N93" s="6">
        <v>100</v>
      </c>
      <c r="O93" s="6">
        <v>100</v>
      </c>
      <c r="P93" s="6">
        <v>88.14</v>
      </c>
      <c r="Q93" s="6">
        <v>88.14</v>
      </c>
      <c r="R93" s="6" t="s">
        <v>29</v>
      </c>
      <c r="S93" s="6" t="s">
        <v>860</v>
      </c>
    </row>
    <row r="94" spans="1:19" ht="45" x14ac:dyDescent="0.2">
      <c r="A94" s="6" t="s">
        <v>150</v>
      </c>
      <c r="B94" s="6" t="s">
        <v>151</v>
      </c>
      <c r="C94" s="6" t="s">
        <v>152</v>
      </c>
      <c r="D94" s="6" t="s">
        <v>24</v>
      </c>
      <c r="E94" s="9">
        <v>0</v>
      </c>
      <c r="F94" s="9">
        <v>561394.37000000011</v>
      </c>
      <c r="G94" s="9">
        <v>1225</v>
      </c>
      <c r="H94" s="9">
        <v>509963.95</v>
      </c>
      <c r="I94" s="9">
        <v>508738.95</v>
      </c>
      <c r="J94" s="6" t="s">
        <v>25</v>
      </c>
      <c r="K94" s="6" t="s">
        <v>197</v>
      </c>
      <c r="L94" s="6" t="s">
        <v>37</v>
      </c>
      <c r="M94" s="6" t="s">
        <v>87</v>
      </c>
      <c r="N94" s="6">
        <v>100</v>
      </c>
      <c r="O94" s="6">
        <v>100</v>
      </c>
      <c r="P94" s="6">
        <v>8.57</v>
      </c>
      <c r="Q94" s="6">
        <v>8.57</v>
      </c>
      <c r="R94" s="6" t="s">
        <v>29</v>
      </c>
      <c r="S94" s="6" t="s">
        <v>860</v>
      </c>
    </row>
    <row r="95" spans="1:19" ht="45" x14ac:dyDescent="0.2">
      <c r="A95" s="6" t="s">
        <v>150</v>
      </c>
      <c r="B95" s="6" t="s">
        <v>151</v>
      </c>
      <c r="C95" s="6" t="s">
        <v>152</v>
      </c>
      <c r="D95" s="6" t="s">
        <v>24</v>
      </c>
      <c r="E95" s="9">
        <v>0</v>
      </c>
      <c r="F95" s="9">
        <v>347548.79</v>
      </c>
      <c r="G95" s="9">
        <v>735</v>
      </c>
      <c r="H95" s="9">
        <v>222504.34000000003</v>
      </c>
      <c r="I95" s="9">
        <v>221769.34000000003</v>
      </c>
      <c r="J95" s="6" t="s">
        <v>25</v>
      </c>
      <c r="K95" s="6" t="s">
        <v>197</v>
      </c>
      <c r="L95" s="6" t="s">
        <v>37</v>
      </c>
      <c r="M95" s="6" t="s">
        <v>87</v>
      </c>
      <c r="N95" s="6">
        <v>100</v>
      </c>
      <c r="O95" s="6">
        <v>100</v>
      </c>
      <c r="P95" s="9">
        <v>64.021037161429916</v>
      </c>
      <c r="Q95" s="9">
        <v>64.021037161429916</v>
      </c>
      <c r="R95" s="6" t="s">
        <v>29</v>
      </c>
      <c r="S95" s="6" t="s">
        <v>860</v>
      </c>
    </row>
    <row r="96" spans="1:19" ht="45" x14ac:dyDescent="0.2">
      <c r="A96" s="6" t="s">
        <v>198</v>
      </c>
      <c r="B96" s="6" t="s">
        <v>199</v>
      </c>
      <c r="C96" s="6" t="s">
        <v>200</v>
      </c>
      <c r="D96" s="6" t="s">
        <v>24</v>
      </c>
      <c r="E96" s="7">
        <f>0+E98+E102+E105+E108</f>
        <v>8063286.4299999997</v>
      </c>
      <c r="F96" s="7">
        <f>0+F98+F102+F105+F108</f>
        <v>7878656.0499999998</v>
      </c>
      <c r="G96" s="7">
        <f>0+G98+G102+G105+G108</f>
        <v>100630.08</v>
      </c>
      <c r="H96" s="7">
        <f>0+H98+H102+H105+H108</f>
        <v>7549644.9500000011</v>
      </c>
      <c r="I96" s="7">
        <f>0+I98+I102+I105+I108</f>
        <v>7449014.8700000001</v>
      </c>
      <c r="J96" s="6" t="s">
        <v>25</v>
      </c>
      <c r="K96" s="6" t="s">
        <v>201</v>
      </c>
      <c r="L96" s="6" t="s">
        <v>27</v>
      </c>
      <c r="M96" s="6" t="s">
        <v>202</v>
      </c>
      <c r="N96" s="6">
        <v>100</v>
      </c>
      <c r="O96" s="6">
        <v>100</v>
      </c>
      <c r="P96" s="6"/>
      <c r="Q96" s="6"/>
      <c r="R96" s="6" t="s">
        <v>29</v>
      </c>
      <c r="S96" s="6" t="s">
        <v>860</v>
      </c>
    </row>
    <row r="97" spans="1:19" ht="45" x14ac:dyDescent="0.2">
      <c r="A97" s="6" t="s">
        <v>198</v>
      </c>
      <c r="B97" s="6" t="s">
        <v>199</v>
      </c>
      <c r="C97" s="6" t="s">
        <v>200</v>
      </c>
      <c r="D97" s="6" t="s">
        <v>24</v>
      </c>
      <c r="E97" s="7">
        <f>0+E98+E102+E105+E108</f>
        <v>8063286.4299999997</v>
      </c>
      <c r="F97" s="7">
        <f>0+F98+F102+F105+F108</f>
        <v>7878656.0499999998</v>
      </c>
      <c r="G97" s="7">
        <f>0+G98+G102+G105+G108</f>
        <v>100630.08</v>
      </c>
      <c r="H97" s="7">
        <f>0+H98+H102+H105+H108</f>
        <v>7549644.9500000011</v>
      </c>
      <c r="I97" s="7">
        <f>0+I98+I102+I105+I108</f>
        <v>7449014.8700000001</v>
      </c>
      <c r="J97" s="6" t="s">
        <v>25</v>
      </c>
      <c r="K97" s="6" t="s">
        <v>203</v>
      </c>
      <c r="L97" s="6" t="s">
        <v>31</v>
      </c>
      <c r="M97" s="6" t="s">
        <v>204</v>
      </c>
      <c r="N97" s="6">
        <v>100</v>
      </c>
      <c r="O97" s="6">
        <v>100</v>
      </c>
      <c r="P97" s="6">
        <v>100</v>
      </c>
      <c r="Q97" s="6">
        <v>100</v>
      </c>
      <c r="R97" s="6" t="s">
        <v>29</v>
      </c>
      <c r="S97" s="6" t="s">
        <v>860</v>
      </c>
    </row>
    <row r="98" spans="1:19" ht="45" x14ac:dyDescent="0.2">
      <c r="A98" s="6" t="s">
        <v>198</v>
      </c>
      <c r="B98" s="6" t="s">
        <v>199</v>
      </c>
      <c r="C98" s="6" t="s">
        <v>200</v>
      </c>
      <c r="D98" s="6" t="s">
        <v>24</v>
      </c>
      <c r="E98" s="9">
        <v>627981.08000000007</v>
      </c>
      <c r="F98" s="9">
        <v>603315.16</v>
      </c>
      <c r="G98" s="9">
        <v>23715.83</v>
      </c>
      <c r="H98" s="9">
        <v>523866.8</v>
      </c>
      <c r="I98" s="9">
        <v>500150.97</v>
      </c>
      <c r="J98" s="6" t="s">
        <v>25</v>
      </c>
      <c r="K98" s="6" t="s">
        <v>205</v>
      </c>
      <c r="L98" s="6" t="s">
        <v>34</v>
      </c>
      <c r="M98" s="6" t="s">
        <v>206</v>
      </c>
      <c r="N98" s="6">
        <v>100</v>
      </c>
      <c r="O98" s="6">
        <v>100</v>
      </c>
      <c r="P98" s="6">
        <v>100</v>
      </c>
      <c r="Q98" s="6">
        <v>100</v>
      </c>
      <c r="R98" s="6" t="s">
        <v>29</v>
      </c>
      <c r="S98" s="6" t="s">
        <v>860</v>
      </c>
    </row>
    <row r="99" spans="1:19" ht="45" x14ac:dyDescent="0.2">
      <c r="A99" s="6" t="s">
        <v>198</v>
      </c>
      <c r="B99" s="6" t="s">
        <v>199</v>
      </c>
      <c r="C99" s="6" t="s">
        <v>200</v>
      </c>
      <c r="D99" s="6" t="s">
        <v>24</v>
      </c>
      <c r="E99" s="9">
        <v>55983.170000000006</v>
      </c>
      <c r="F99" s="9">
        <v>60183.170000000006</v>
      </c>
      <c r="G99" s="9">
        <v>15857</v>
      </c>
      <c r="H99" s="9">
        <v>52869.19</v>
      </c>
      <c r="I99" s="9">
        <v>37012.19</v>
      </c>
      <c r="J99" s="6" t="s">
        <v>25</v>
      </c>
      <c r="K99" s="6" t="s">
        <v>207</v>
      </c>
      <c r="L99" s="6" t="s">
        <v>37</v>
      </c>
      <c r="M99" s="6" t="s">
        <v>208</v>
      </c>
      <c r="N99" s="6">
        <v>100</v>
      </c>
      <c r="O99" s="6">
        <v>100</v>
      </c>
      <c r="P99" s="6">
        <v>100</v>
      </c>
      <c r="Q99" s="6">
        <v>100</v>
      </c>
      <c r="R99" s="6" t="s">
        <v>29</v>
      </c>
      <c r="S99" s="6" t="s">
        <v>860</v>
      </c>
    </row>
    <row r="100" spans="1:19" ht="45" x14ac:dyDescent="0.2">
      <c r="A100" s="6" t="s">
        <v>198</v>
      </c>
      <c r="B100" s="6" t="s">
        <v>199</v>
      </c>
      <c r="C100" s="6" t="s">
        <v>200</v>
      </c>
      <c r="D100" s="6" t="s">
        <v>24</v>
      </c>
      <c r="E100" s="9">
        <v>62383.500000000007</v>
      </c>
      <c r="F100" s="9">
        <v>68583.5</v>
      </c>
      <c r="G100" s="9">
        <v>5657.8600000000006</v>
      </c>
      <c r="H100" s="9">
        <v>66232.009999999995</v>
      </c>
      <c r="I100" s="9">
        <v>60574.149999999994</v>
      </c>
      <c r="J100" s="6" t="s">
        <v>25</v>
      </c>
      <c r="K100" s="6" t="s">
        <v>209</v>
      </c>
      <c r="L100" s="6" t="s">
        <v>37</v>
      </c>
      <c r="M100" s="6" t="s">
        <v>210</v>
      </c>
      <c r="N100" s="6">
        <v>100</v>
      </c>
      <c r="O100" s="6">
        <v>100</v>
      </c>
      <c r="P100" s="6">
        <v>100</v>
      </c>
      <c r="Q100" s="6">
        <v>100</v>
      </c>
      <c r="R100" s="6" t="s">
        <v>29</v>
      </c>
      <c r="S100" s="6" t="s">
        <v>860</v>
      </c>
    </row>
    <row r="101" spans="1:19" ht="45" x14ac:dyDescent="0.2">
      <c r="A101" s="6" t="s">
        <v>198</v>
      </c>
      <c r="B101" s="6" t="s">
        <v>199</v>
      </c>
      <c r="C101" s="6" t="s">
        <v>200</v>
      </c>
      <c r="D101" s="6" t="s">
        <v>24</v>
      </c>
      <c r="E101" s="9">
        <v>509614.41000000003</v>
      </c>
      <c r="F101" s="9">
        <v>474548.49000000005</v>
      </c>
      <c r="G101" s="9">
        <v>2200.9700000000003</v>
      </c>
      <c r="H101" s="9">
        <v>404765.6</v>
      </c>
      <c r="I101" s="9">
        <v>402564.62999999995</v>
      </c>
      <c r="J101" s="6" t="s">
        <v>25</v>
      </c>
      <c r="K101" s="6" t="s">
        <v>211</v>
      </c>
      <c r="L101" s="6" t="s">
        <v>37</v>
      </c>
      <c r="M101" s="6" t="s">
        <v>212</v>
      </c>
      <c r="N101" s="6">
        <v>100</v>
      </c>
      <c r="O101" s="6">
        <v>100</v>
      </c>
      <c r="P101" s="6">
        <v>100</v>
      </c>
      <c r="Q101" s="6">
        <v>100</v>
      </c>
      <c r="R101" s="6" t="s">
        <v>29</v>
      </c>
      <c r="S101" s="6" t="s">
        <v>860</v>
      </c>
    </row>
    <row r="102" spans="1:19" ht="112.5" x14ac:dyDescent="0.2">
      <c r="A102" s="6" t="s">
        <v>198</v>
      </c>
      <c r="B102" s="6" t="s">
        <v>199</v>
      </c>
      <c r="C102" s="6" t="s">
        <v>200</v>
      </c>
      <c r="D102" s="6" t="s">
        <v>24</v>
      </c>
      <c r="E102" s="9">
        <v>123767.00000000001</v>
      </c>
      <c r="F102" s="9">
        <v>136167</v>
      </c>
      <c r="G102" s="9">
        <v>27999.08</v>
      </c>
      <c r="H102" s="9">
        <v>121148.48000000001</v>
      </c>
      <c r="I102" s="9">
        <v>93149.4</v>
      </c>
      <c r="J102" s="6" t="s">
        <v>25</v>
      </c>
      <c r="K102" s="6" t="s">
        <v>213</v>
      </c>
      <c r="L102" s="6" t="s">
        <v>34</v>
      </c>
      <c r="M102" s="6" t="s">
        <v>214</v>
      </c>
      <c r="N102" s="6">
        <v>100</v>
      </c>
      <c r="O102" s="6">
        <v>100</v>
      </c>
      <c r="P102" s="6">
        <v>100</v>
      </c>
      <c r="Q102" s="6">
        <v>100</v>
      </c>
      <c r="R102" s="6" t="s">
        <v>29</v>
      </c>
      <c r="S102" s="6" t="s">
        <v>860</v>
      </c>
    </row>
    <row r="103" spans="1:19" ht="56.25" x14ac:dyDescent="0.2">
      <c r="A103" s="6" t="s">
        <v>198</v>
      </c>
      <c r="B103" s="6" t="s">
        <v>199</v>
      </c>
      <c r="C103" s="6" t="s">
        <v>200</v>
      </c>
      <c r="D103" s="6" t="s">
        <v>24</v>
      </c>
      <c r="E103" s="9">
        <v>61883.500000000007</v>
      </c>
      <c r="F103" s="9">
        <v>68083.5</v>
      </c>
      <c r="G103" s="9">
        <v>11087.45</v>
      </c>
      <c r="H103" s="9">
        <v>65897.710000000006</v>
      </c>
      <c r="I103" s="9">
        <v>54810.26</v>
      </c>
      <c r="J103" s="6" t="s">
        <v>25</v>
      </c>
      <c r="K103" s="6" t="s">
        <v>215</v>
      </c>
      <c r="L103" s="6" t="s">
        <v>37</v>
      </c>
      <c r="M103" s="6" t="s">
        <v>216</v>
      </c>
      <c r="N103" s="6">
        <v>100</v>
      </c>
      <c r="O103" s="6">
        <v>100</v>
      </c>
      <c r="P103" s="6">
        <v>100</v>
      </c>
      <c r="Q103" s="6">
        <v>100</v>
      </c>
      <c r="R103" s="6" t="s">
        <v>29</v>
      </c>
      <c r="S103" s="6" t="s">
        <v>860</v>
      </c>
    </row>
    <row r="104" spans="1:19" ht="56.25" x14ac:dyDescent="0.2">
      <c r="A104" s="6" t="s">
        <v>198</v>
      </c>
      <c r="B104" s="6" t="s">
        <v>199</v>
      </c>
      <c r="C104" s="6" t="s">
        <v>200</v>
      </c>
      <c r="D104" s="6" t="s">
        <v>24</v>
      </c>
      <c r="E104" s="9">
        <v>61883.500000000007</v>
      </c>
      <c r="F104" s="9">
        <v>68083.5</v>
      </c>
      <c r="G104" s="9">
        <v>16911.63</v>
      </c>
      <c r="H104" s="9">
        <v>55250.770000000004</v>
      </c>
      <c r="I104" s="9">
        <v>38339.14</v>
      </c>
      <c r="J104" s="6" t="s">
        <v>25</v>
      </c>
      <c r="K104" s="6" t="s">
        <v>217</v>
      </c>
      <c r="L104" s="6" t="s">
        <v>37</v>
      </c>
      <c r="M104" s="6" t="s">
        <v>218</v>
      </c>
      <c r="N104" s="6">
        <v>100</v>
      </c>
      <c r="O104" s="6">
        <v>100</v>
      </c>
      <c r="P104" s="6">
        <v>100</v>
      </c>
      <c r="Q104" s="6">
        <v>100</v>
      </c>
      <c r="R104" s="6" t="s">
        <v>29</v>
      </c>
      <c r="S104" s="6" t="s">
        <v>860</v>
      </c>
    </row>
    <row r="105" spans="1:19" ht="45" x14ac:dyDescent="0.2">
      <c r="A105" s="6" t="s">
        <v>198</v>
      </c>
      <c r="B105" s="6" t="s">
        <v>199</v>
      </c>
      <c r="C105" s="6" t="s">
        <v>200</v>
      </c>
      <c r="D105" s="6" t="s">
        <v>24</v>
      </c>
      <c r="E105" s="9">
        <v>59267.83</v>
      </c>
      <c r="F105" s="9">
        <v>71667.830000000016</v>
      </c>
      <c r="G105" s="9">
        <v>12136.93</v>
      </c>
      <c r="H105" s="9">
        <v>67046.28</v>
      </c>
      <c r="I105" s="9">
        <v>54909.350000000006</v>
      </c>
      <c r="J105" s="6" t="s">
        <v>25</v>
      </c>
      <c r="K105" s="6" t="s">
        <v>219</v>
      </c>
      <c r="L105" s="6" t="s">
        <v>34</v>
      </c>
      <c r="M105" s="6" t="s">
        <v>220</v>
      </c>
      <c r="N105" s="6">
        <v>100</v>
      </c>
      <c r="O105" s="6">
        <v>100</v>
      </c>
      <c r="P105" s="6">
        <v>100</v>
      </c>
      <c r="Q105" s="6">
        <v>100</v>
      </c>
      <c r="R105" s="6" t="s">
        <v>29</v>
      </c>
      <c r="S105" s="6" t="s">
        <v>860</v>
      </c>
    </row>
    <row r="106" spans="1:19" ht="45" x14ac:dyDescent="0.2">
      <c r="A106" s="6" t="s">
        <v>198</v>
      </c>
      <c r="B106" s="6" t="s">
        <v>199</v>
      </c>
      <c r="C106" s="6" t="s">
        <v>200</v>
      </c>
      <c r="D106" s="6" t="s">
        <v>24</v>
      </c>
      <c r="E106" s="9">
        <v>29533.170000000002</v>
      </c>
      <c r="F106" s="9">
        <v>35733.170000000006</v>
      </c>
      <c r="G106" s="9">
        <v>5358.9</v>
      </c>
      <c r="H106" s="9">
        <v>33457.599999999999</v>
      </c>
      <c r="I106" s="9">
        <v>28098.7</v>
      </c>
      <c r="J106" s="6" t="s">
        <v>25</v>
      </c>
      <c r="K106" s="6" t="s">
        <v>221</v>
      </c>
      <c r="L106" s="6" t="s">
        <v>37</v>
      </c>
      <c r="M106" s="6" t="s">
        <v>222</v>
      </c>
      <c r="N106" s="6">
        <v>100</v>
      </c>
      <c r="O106" s="6">
        <v>100</v>
      </c>
      <c r="P106" s="6">
        <v>100</v>
      </c>
      <c r="Q106" s="6">
        <v>100</v>
      </c>
      <c r="R106" s="6" t="s">
        <v>29</v>
      </c>
      <c r="S106" s="6" t="s">
        <v>860</v>
      </c>
    </row>
    <row r="107" spans="1:19" ht="56.25" x14ac:dyDescent="0.2">
      <c r="A107" s="6" t="s">
        <v>198</v>
      </c>
      <c r="B107" s="6" t="s">
        <v>199</v>
      </c>
      <c r="C107" s="6" t="s">
        <v>200</v>
      </c>
      <c r="D107" s="6" t="s">
        <v>24</v>
      </c>
      <c r="E107" s="9">
        <v>29734.660000000003</v>
      </c>
      <c r="F107" s="9">
        <v>35934.660000000003</v>
      </c>
      <c r="G107" s="9">
        <v>6778.03</v>
      </c>
      <c r="H107" s="9">
        <v>33588.68</v>
      </c>
      <c r="I107" s="9">
        <v>26810.65</v>
      </c>
      <c r="J107" s="6" t="s">
        <v>25</v>
      </c>
      <c r="K107" s="6" t="s">
        <v>223</v>
      </c>
      <c r="L107" s="6" t="s">
        <v>37</v>
      </c>
      <c r="M107" s="6" t="s">
        <v>224</v>
      </c>
      <c r="N107" s="6">
        <v>100</v>
      </c>
      <c r="O107" s="6">
        <v>100</v>
      </c>
      <c r="P107" s="6">
        <v>100</v>
      </c>
      <c r="Q107" s="6">
        <v>100</v>
      </c>
      <c r="R107" s="6" t="s">
        <v>29</v>
      </c>
      <c r="S107" s="6" t="s">
        <v>860</v>
      </c>
    </row>
    <row r="108" spans="1:19" ht="45" x14ac:dyDescent="0.2">
      <c r="A108" s="6" t="s">
        <v>198</v>
      </c>
      <c r="B108" s="6" t="s">
        <v>199</v>
      </c>
      <c r="C108" s="6" t="s">
        <v>200</v>
      </c>
      <c r="D108" s="6" t="s">
        <v>24</v>
      </c>
      <c r="E108" s="9">
        <v>7252270.5199999996</v>
      </c>
      <c r="F108" s="9">
        <v>7067506.0599999996</v>
      </c>
      <c r="G108" s="9">
        <v>36778.239999999998</v>
      </c>
      <c r="H108" s="9">
        <v>6837583.3900000006</v>
      </c>
      <c r="I108" s="9">
        <v>6800805.1500000004</v>
      </c>
      <c r="J108" s="6" t="s">
        <v>25</v>
      </c>
      <c r="K108" s="6" t="s">
        <v>48</v>
      </c>
      <c r="L108" s="6" t="s">
        <v>34</v>
      </c>
      <c r="M108" s="6" t="s">
        <v>50</v>
      </c>
      <c r="N108" s="6">
        <v>100</v>
      </c>
      <c r="O108" s="6">
        <v>100</v>
      </c>
      <c r="P108" s="6">
        <v>93.8</v>
      </c>
      <c r="Q108" s="6">
        <v>93.8</v>
      </c>
      <c r="R108" s="6" t="s">
        <v>29</v>
      </c>
      <c r="S108" s="6" t="s">
        <v>860</v>
      </c>
    </row>
    <row r="109" spans="1:19" ht="45" x14ac:dyDescent="0.2">
      <c r="A109" s="6" t="s">
        <v>198</v>
      </c>
      <c r="B109" s="6" t="s">
        <v>199</v>
      </c>
      <c r="C109" s="6" t="s">
        <v>200</v>
      </c>
      <c r="D109" s="6" t="s">
        <v>24</v>
      </c>
      <c r="E109" s="9">
        <v>7252270.5199999996</v>
      </c>
      <c r="F109" s="9">
        <v>7067506.0599999996</v>
      </c>
      <c r="G109" s="9">
        <v>36778.239999999998</v>
      </c>
      <c r="H109" s="9">
        <v>6837583.3900000006</v>
      </c>
      <c r="I109" s="9">
        <v>6800805.1500000004</v>
      </c>
      <c r="J109" s="6" t="s">
        <v>25</v>
      </c>
      <c r="K109" s="6" t="s">
        <v>48</v>
      </c>
      <c r="L109" s="6" t="s">
        <v>37</v>
      </c>
      <c r="M109" s="6" t="s">
        <v>87</v>
      </c>
      <c r="N109" s="6">
        <v>100</v>
      </c>
      <c r="O109" s="6">
        <v>100</v>
      </c>
      <c r="P109" s="6">
        <v>93.8</v>
      </c>
      <c r="Q109" s="6">
        <v>93.8</v>
      </c>
      <c r="R109" s="6" t="s">
        <v>29</v>
      </c>
      <c r="S109" s="6" t="s">
        <v>860</v>
      </c>
    </row>
    <row r="110" spans="1:19" ht="45" x14ac:dyDescent="0.2">
      <c r="A110" s="6" t="s">
        <v>225</v>
      </c>
      <c r="B110" s="6" t="s">
        <v>226</v>
      </c>
      <c r="C110" s="6" t="s">
        <v>227</v>
      </c>
      <c r="D110" s="6" t="s">
        <v>24</v>
      </c>
      <c r="E110" s="7">
        <f>0+E112+E114</f>
        <v>1576115.69</v>
      </c>
      <c r="F110" s="7">
        <f>0+F112+F114</f>
        <v>1537458.7</v>
      </c>
      <c r="G110" s="7">
        <f>0+G112+G114</f>
        <v>5765.8</v>
      </c>
      <c r="H110" s="7">
        <f>0+H112+H114</f>
        <v>1474288.93</v>
      </c>
      <c r="I110" s="7">
        <f>0+I112+I114</f>
        <v>1468523.13</v>
      </c>
      <c r="J110" s="6" t="s">
        <v>25</v>
      </c>
      <c r="K110" s="6" t="s">
        <v>228</v>
      </c>
      <c r="L110" s="6" t="s">
        <v>27</v>
      </c>
      <c r="M110" s="6" t="s">
        <v>229</v>
      </c>
      <c r="N110" s="6">
        <v>100</v>
      </c>
      <c r="O110" s="6">
        <v>100</v>
      </c>
      <c r="P110" s="6">
        <v>100</v>
      </c>
      <c r="Q110" s="6">
        <v>100</v>
      </c>
      <c r="R110" s="6" t="s">
        <v>29</v>
      </c>
      <c r="S110" s="6" t="s">
        <v>860</v>
      </c>
    </row>
    <row r="111" spans="1:19" ht="45" x14ac:dyDescent="0.2">
      <c r="A111" s="6" t="s">
        <v>225</v>
      </c>
      <c r="B111" s="6" t="s">
        <v>226</v>
      </c>
      <c r="C111" s="6" t="s">
        <v>227</v>
      </c>
      <c r="D111" s="6" t="s">
        <v>24</v>
      </c>
      <c r="E111" s="7">
        <f>0+E112+E114</f>
        <v>1576115.69</v>
      </c>
      <c r="F111" s="7">
        <f>0+F112+F114</f>
        <v>1537458.7</v>
      </c>
      <c r="G111" s="7">
        <f>0+G112+G114</f>
        <v>5765.8</v>
      </c>
      <c r="H111" s="7">
        <f>0+H112+H114</f>
        <v>1474288.93</v>
      </c>
      <c r="I111" s="7">
        <f>0+I112+I114</f>
        <v>1468523.13</v>
      </c>
      <c r="J111" s="6" t="s">
        <v>25</v>
      </c>
      <c r="K111" s="6" t="s">
        <v>230</v>
      </c>
      <c r="L111" s="6" t="s">
        <v>31</v>
      </c>
      <c r="M111" s="6" t="s">
        <v>231</v>
      </c>
      <c r="N111" s="6">
        <v>100</v>
      </c>
      <c r="O111" s="6">
        <v>100</v>
      </c>
      <c r="P111" s="6">
        <v>8.3000000000000007</v>
      </c>
      <c r="Q111" s="6">
        <v>8.3000000000000007</v>
      </c>
      <c r="R111" s="6" t="s">
        <v>29</v>
      </c>
      <c r="S111" s="6" t="s">
        <v>860</v>
      </c>
    </row>
    <row r="112" spans="1:19" ht="123.75" x14ac:dyDescent="0.2">
      <c r="A112" s="6" t="s">
        <v>225</v>
      </c>
      <c r="B112" s="6" t="s">
        <v>226</v>
      </c>
      <c r="C112" s="6" t="s">
        <v>227</v>
      </c>
      <c r="D112" s="6" t="s">
        <v>24</v>
      </c>
      <c r="E112" s="9">
        <v>217370</v>
      </c>
      <c r="F112" s="9">
        <v>217422</v>
      </c>
      <c r="G112" s="9">
        <v>4785.8</v>
      </c>
      <c r="H112" s="9">
        <v>187330.76</v>
      </c>
      <c r="I112" s="9">
        <v>182544.96</v>
      </c>
      <c r="J112" s="6" t="s">
        <v>25</v>
      </c>
      <c r="K112" s="6" t="s">
        <v>232</v>
      </c>
      <c r="L112" s="6" t="s">
        <v>34</v>
      </c>
      <c r="M112" s="6" t="s">
        <v>233</v>
      </c>
      <c r="N112" s="6">
        <v>100</v>
      </c>
      <c r="O112" s="6">
        <v>100</v>
      </c>
      <c r="P112" s="6">
        <v>100</v>
      </c>
      <c r="Q112" s="6">
        <v>100</v>
      </c>
      <c r="R112" s="6" t="s">
        <v>29</v>
      </c>
      <c r="S112" s="6" t="s">
        <v>860</v>
      </c>
    </row>
    <row r="113" spans="1:19" ht="45" x14ac:dyDescent="0.2">
      <c r="A113" s="6" t="s">
        <v>225</v>
      </c>
      <c r="B113" s="6" t="s">
        <v>226</v>
      </c>
      <c r="C113" s="6" t="s">
        <v>227</v>
      </c>
      <c r="D113" s="6" t="s">
        <v>24</v>
      </c>
      <c r="E113" s="9">
        <v>217370</v>
      </c>
      <c r="F113" s="9">
        <v>217422</v>
      </c>
      <c r="G113" s="9">
        <v>4785.8</v>
      </c>
      <c r="H113" s="9">
        <v>187330.76</v>
      </c>
      <c r="I113" s="9">
        <v>182544.96</v>
      </c>
      <c r="J113" s="6" t="s">
        <v>25</v>
      </c>
      <c r="K113" s="6" t="s">
        <v>234</v>
      </c>
      <c r="L113" s="6" t="s">
        <v>37</v>
      </c>
      <c r="M113" s="6" t="s">
        <v>235</v>
      </c>
      <c r="N113" s="6">
        <v>100</v>
      </c>
      <c r="O113" s="6">
        <v>100</v>
      </c>
      <c r="P113" s="6">
        <v>100</v>
      </c>
      <c r="Q113" s="6">
        <v>100</v>
      </c>
      <c r="R113" s="6" t="s">
        <v>29</v>
      </c>
      <c r="S113" s="6" t="s">
        <v>860</v>
      </c>
    </row>
    <row r="114" spans="1:19" ht="45" x14ac:dyDescent="0.2">
      <c r="A114" s="6" t="s">
        <v>225</v>
      </c>
      <c r="B114" s="6" t="s">
        <v>226</v>
      </c>
      <c r="C114" s="6" t="s">
        <v>227</v>
      </c>
      <c r="D114" s="6" t="s">
        <v>24</v>
      </c>
      <c r="E114" s="9">
        <v>1358745.69</v>
      </c>
      <c r="F114" s="9">
        <v>1320036.7</v>
      </c>
      <c r="G114" s="9">
        <v>980</v>
      </c>
      <c r="H114" s="9">
        <v>1286958.17</v>
      </c>
      <c r="I114" s="9">
        <v>1285978.17</v>
      </c>
      <c r="J114" s="6" t="s">
        <v>25</v>
      </c>
      <c r="K114" s="6" t="s">
        <v>48</v>
      </c>
      <c r="L114" s="6" t="s">
        <v>34</v>
      </c>
      <c r="M114" s="6" t="s">
        <v>87</v>
      </c>
      <c r="N114" s="6">
        <v>100</v>
      </c>
      <c r="O114" s="6">
        <v>100</v>
      </c>
      <c r="P114" s="6">
        <v>95.29</v>
      </c>
      <c r="Q114" s="6">
        <v>95.29</v>
      </c>
      <c r="R114" s="6" t="s">
        <v>29</v>
      </c>
      <c r="S114" s="6" t="s">
        <v>860</v>
      </c>
    </row>
    <row r="115" spans="1:19" ht="45" x14ac:dyDescent="0.2">
      <c r="A115" s="6" t="s">
        <v>225</v>
      </c>
      <c r="B115" s="6" t="s">
        <v>226</v>
      </c>
      <c r="C115" s="6" t="s">
        <v>227</v>
      </c>
      <c r="D115" s="6" t="s">
        <v>24</v>
      </c>
      <c r="E115" s="9">
        <v>1358745.69</v>
      </c>
      <c r="F115" s="9">
        <v>1320036.7</v>
      </c>
      <c r="G115" s="9">
        <v>980</v>
      </c>
      <c r="H115" s="9">
        <v>1286958.17</v>
      </c>
      <c r="I115" s="9">
        <v>1285978.17</v>
      </c>
      <c r="J115" s="6" t="s">
        <v>25</v>
      </c>
      <c r="K115" s="6" t="s">
        <v>48</v>
      </c>
      <c r="L115" s="6" t="s">
        <v>37</v>
      </c>
      <c r="M115" s="6" t="s">
        <v>87</v>
      </c>
      <c r="N115" s="6">
        <v>100</v>
      </c>
      <c r="O115" s="6">
        <v>100</v>
      </c>
      <c r="P115" s="6">
        <v>95.29</v>
      </c>
      <c r="Q115" s="6">
        <v>95.29</v>
      </c>
      <c r="R115" s="6" t="s">
        <v>29</v>
      </c>
      <c r="S115" s="6" t="s">
        <v>860</v>
      </c>
    </row>
    <row r="116" spans="1:19" ht="45" x14ac:dyDescent="0.2">
      <c r="A116" s="6" t="s">
        <v>236</v>
      </c>
      <c r="B116" s="6" t="s">
        <v>237</v>
      </c>
      <c r="C116" s="6" t="s">
        <v>238</v>
      </c>
      <c r="D116" s="6" t="s">
        <v>24</v>
      </c>
      <c r="E116" s="7">
        <f>0+E118+E121+E124</f>
        <v>1112000.81</v>
      </c>
      <c r="F116" s="7">
        <f>0+F118+F121+F124</f>
        <v>1365562.05</v>
      </c>
      <c r="G116" s="7">
        <f>0+G118+G121+G124</f>
        <v>9273.9599999999991</v>
      </c>
      <c r="H116" s="7">
        <f>0+H118+H121+H124</f>
        <v>1253574.8600000001</v>
      </c>
      <c r="I116" s="7">
        <f>0+I118+I121+I124</f>
        <v>1244300.9000000001</v>
      </c>
      <c r="J116" s="6" t="s">
        <v>25</v>
      </c>
      <c r="K116" s="6" t="s">
        <v>239</v>
      </c>
      <c r="L116" s="6" t="s">
        <v>27</v>
      </c>
      <c r="M116" s="6" t="s">
        <v>240</v>
      </c>
      <c r="N116" s="6">
        <v>5.5</v>
      </c>
      <c r="O116" s="6">
        <v>5.5</v>
      </c>
      <c r="P116" s="6">
        <v>0</v>
      </c>
      <c r="Q116" s="6">
        <v>0</v>
      </c>
      <c r="R116" s="6" t="s">
        <v>29</v>
      </c>
      <c r="S116" s="6" t="s">
        <v>860</v>
      </c>
    </row>
    <row r="117" spans="1:19" ht="67.5" x14ac:dyDescent="0.2">
      <c r="A117" s="6" t="s">
        <v>236</v>
      </c>
      <c r="B117" s="6" t="s">
        <v>237</v>
      </c>
      <c r="C117" s="6" t="s">
        <v>238</v>
      </c>
      <c r="D117" s="6" t="s">
        <v>24</v>
      </c>
      <c r="E117" s="7">
        <f>0+E118+E121+E124</f>
        <v>1112000.81</v>
      </c>
      <c r="F117" s="7">
        <f>0+F118+F121+F124</f>
        <v>1365562.05</v>
      </c>
      <c r="G117" s="7">
        <f>0+G118+G121+G124</f>
        <v>9273.9599999999991</v>
      </c>
      <c r="H117" s="7">
        <f>0+H118+H121+H124</f>
        <v>1253574.8600000001</v>
      </c>
      <c r="I117" s="7">
        <f>0+I118+I121+I124</f>
        <v>1244300.9000000001</v>
      </c>
      <c r="J117" s="6" t="s">
        <v>25</v>
      </c>
      <c r="K117" s="6" t="s">
        <v>241</v>
      </c>
      <c r="L117" s="6" t="s">
        <v>31</v>
      </c>
      <c r="M117" s="6" t="s">
        <v>242</v>
      </c>
      <c r="N117" s="6">
        <v>9</v>
      </c>
      <c r="O117" s="6">
        <v>9</v>
      </c>
      <c r="P117" s="6">
        <v>-45.7</v>
      </c>
      <c r="Q117" s="6">
        <v>-45.7</v>
      </c>
      <c r="R117" s="6" t="s">
        <v>29</v>
      </c>
      <c r="S117" s="6" t="s">
        <v>860</v>
      </c>
    </row>
    <row r="118" spans="1:19" ht="45" x14ac:dyDescent="0.2">
      <c r="A118" s="6" t="s">
        <v>236</v>
      </c>
      <c r="B118" s="6" t="s">
        <v>237</v>
      </c>
      <c r="C118" s="6" t="s">
        <v>238</v>
      </c>
      <c r="D118" s="6" t="s">
        <v>24</v>
      </c>
      <c r="E118" s="9">
        <v>97294.44</v>
      </c>
      <c r="F118" s="9">
        <v>88061.51999999999</v>
      </c>
      <c r="G118" s="9">
        <v>249.28</v>
      </c>
      <c r="H118" s="9">
        <v>69319.360000000001</v>
      </c>
      <c r="I118" s="9">
        <v>69070.080000000002</v>
      </c>
      <c r="J118" s="6" t="s">
        <v>25</v>
      </c>
      <c r="K118" s="6" t="s">
        <v>243</v>
      </c>
      <c r="L118" s="6" t="s">
        <v>34</v>
      </c>
      <c r="M118" s="6" t="s">
        <v>244</v>
      </c>
      <c r="N118" s="6">
        <v>100</v>
      </c>
      <c r="O118" s="6">
        <v>100</v>
      </c>
      <c r="P118" s="6">
        <v>92.71</v>
      </c>
      <c r="Q118" s="6">
        <v>92.71</v>
      </c>
      <c r="R118" s="6" t="s">
        <v>29</v>
      </c>
      <c r="S118" s="6" t="s">
        <v>860</v>
      </c>
    </row>
    <row r="119" spans="1:19" ht="56.25" x14ac:dyDescent="0.2">
      <c r="A119" s="6" t="s">
        <v>236</v>
      </c>
      <c r="B119" s="6" t="s">
        <v>237</v>
      </c>
      <c r="C119" s="6" t="s">
        <v>238</v>
      </c>
      <c r="D119" s="6" t="s">
        <v>24</v>
      </c>
      <c r="E119" s="9">
        <v>46689.84</v>
      </c>
      <c r="F119" s="9">
        <v>53023.32</v>
      </c>
      <c r="G119" s="9">
        <v>0</v>
      </c>
      <c r="H119" s="9">
        <v>43420.63</v>
      </c>
      <c r="I119" s="9">
        <v>43420.63</v>
      </c>
      <c r="J119" s="6" t="s">
        <v>25</v>
      </c>
      <c r="K119" s="6" t="s">
        <v>245</v>
      </c>
      <c r="L119" s="6" t="s">
        <v>37</v>
      </c>
      <c r="M119" s="6" t="s">
        <v>246</v>
      </c>
      <c r="N119" s="6">
        <v>100</v>
      </c>
      <c r="O119" s="6">
        <v>100</v>
      </c>
      <c r="P119" s="6">
        <v>76.73</v>
      </c>
      <c r="Q119" s="6">
        <v>76.73</v>
      </c>
      <c r="R119" s="6" t="s">
        <v>29</v>
      </c>
      <c r="S119" s="6" t="s">
        <v>860</v>
      </c>
    </row>
    <row r="120" spans="1:19" ht="45" x14ac:dyDescent="0.2">
      <c r="A120" s="6" t="s">
        <v>236</v>
      </c>
      <c r="B120" s="6" t="s">
        <v>237</v>
      </c>
      <c r="C120" s="6" t="s">
        <v>238</v>
      </c>
      <c r="D120" s="6" t="s">
        <v>24</v>
      </c>
      <c r="E120" s="9">
        <v>50604.6</v>
      </c>
      <c r="F120" s="9">
        <v>35038.199999999997</v>
      </c>
      <c r="G120" s="9">
        <v>249.28</v>
      </c>
      <c r="H120" s="9">
        <v>25898.73</v>
      </c>
      <c r="I120" s="9">
        <v>25649.45</v>
      </c>
      <c r="J120" s="6" t="s">
        <v>25</v>
      </c>
      <c r="K120" s="6" t="s">
        <v>247</v>
      </c>
      <c r="L120" s="6" t="s">
        <v>37</v>
      </c>
      <c r="M120" s="6" t="s">
        <v>248</v>
      </c>
      <c r="N120" s="6">
        <v>100</v>
      </c>
      <c r="O120" s="6">
        <v>100</v>
      </c>
      <c r="P120" s="6">
        <v>57.5</v>
      </c>
      <c r="Q120" s="6">
        <v>57.5</v>
      </c>
      <c r="R120" s="6" t="s">
        <v>29</v>
      </c>
      <c r="S120" s="6" t="s">
        <v>860</v>
      </c>
    </row>
    <row r="121" spans="1:19" ht="45" x14ac:dyDescent="0.2">
      <c r="A121" s="6" t="s">
        <v>236</v>
      </c>
      <c r="B121" s="6" t="s">
        <v>237</v>
      </c>
      <c r="C121" s="6" t="s">
        <v>238</v>
      </c>
      <c r="D121" s="6" t="s">
        <v>24</v>
      </c>
      <c r="E121" s="9">
        <v>98698.69</v>
      </c>
      <c r="F121" s="9">
        <v>103905.31</v>
      </c>
      <c r="G121" s="9">
        <v>7554.68</v>
      </c>
      <c r="H121" s="9">
        <v>60502.630000000005</v>
      </c>
      <c r="I121" s="9">
        <v>52947.950000000012</v>
      </c>
      <c r="J121" s="6" t="s">
        <v>25</v>
      </c>
      <c r="K121" s="6" t="s">
        <v>249</v>
      </c>
      <c r="L121" s="6" t="s">
        <v>34</v>
      </c>
      <c r="M121" s="6" t="s">
        <v>250</v>
      </c>
      <c r="N121" s="6">
        <v>100</v>
      </c>
      <c r="O121" s="6">
        <v>100</v>
      </c>
      <c r="P121" s="6">
        <v>109.67</v>
      </c>
      <c r="Q121" s="6">
        <v>109.67</v>
      </c>
      <c r="R121" s="6" t="s">
        <v>29</v>
      </c>
      <c r="S121" s="6" t="s">
        <v>860</v>
      </c>
    </row>
    <row r="122" spans="1:19" ht="45" x14ac:dyDescent="0.2">
      <c r="A122" s="6" t="s">
        <v>236</v>
      </c>
      <c r="B122" s="6" t="s">
        <v>237</v>
      </c>
      <c r="C122" s="6" t="s">
        <v>238</v>
      </c>
      <c r="D122" s="6" t="s">
        <v>24</v>
      </c>
      <c r="E122" s="9">
        <v>38560.659999999996</v>
      </c>
      <c r="F122" s="9">
        <v>37594.18</v>
      </c>
      <c r="G122" s="9">
        <v>1710</v>
      </c>
      <c r="H122" s="9">
        <v>25114.190000000006</v>
      </c>
      <c r="I122" s="9">
        <v>23404.190000000006</v>
      </c>
      <c r="J122" s="6" t="s">
        <v>25</v>
      </c>
      <c r="K122" s="6" t="s">
        <v>251</v>
      </c>
      <c r="L122" s="6" t="s">
        <v>37</v>
      </c>
      <c r="M122" s="6" t="s">
        <v>252</v>
      </c>
      <c r="N122" s="6">
        <v>100</v>
      </c>
      <c r="O122" s="6">
        <v>100</v>
      </c>
      <c r="P122" s="6">
        <v>86.08</v>
      </c>
      <c r="Q122" s="6">
        <v>86.08</v>
      </c>
      <c r="R122" s="6" t="s">
        <v>29</v>
      </c>
      <c r="S122" s="6" t="s">
        <v>860</v>
      </c>
    </row>
    <row r="123" spans="1:19" ht="45" x14ac:dyDescent="0.2">
      <c r="A123" s="6" t="s">
        <v>236</v>
      </c>
      <c r="B123" s="6" t="s">
        <v>237</v>
      </c>
      <c r="C123" s="6" t="s">
        <v>238</v>
      </c>
      <c r="D123" s="6" t="s">
        <v>24</v>
      </c>
      <c r="E123" s="9">
        <v>60138.03</v>
      </c>
      <c r="F123" s="9">
        <v>66311.12999999999</v>
      </c>
      <c r="G123" s="9">
        <v>5844.68</v>
      </c>
      <c r="H123" s="9">
        <v>35388.44</v>
      </c>
      <c r="I123" s="9">
        <v>29543.760000000002</v>
      </c>
      <c r="J123" s="6" t="s">
        <v>25</v>
      </c>
      <c r="K123" s="6" t="s">
        <v>253</v>
      </c>
      <c r="L123" s="6" t="s">
        <v>37</v>
      </c>
      <c r="M123" s="6" t="s">
        <v>254</v>
      </c>
      <c r="N123" s="6">
        <v>100</v>
      </c>
      <c r="O123" s="6">
        <v>100</v>
      </c>
      <c r="P123" s="6">
        <v>79.3</v>
      </c>
      <c r="Q123" s="6">
        <v>79.3</v>
      </c>
      <c r="R123" s="6" t="s">
        <v>29</v>
      </c>
      <c r="S123" s="6" t="s">
        <v>860</v>
      </c>
    </row>
    <row r="124" spans="1:19" ht="45" x14ac:dyDescent="0.2">
      <c r="A124" s="6" t="s">
        <v>236</v>
      </c>
      <c r="B124" s="6" t="s">
        <v>237</v>
      </c>
      <c r="C124" s="6" t="s">
        <v>238</v>
      </c>
      <c r="D124" s="6" t="s">
        <v>24</v>
      </c>
      <c r="E124" s="9">
        <v>916007.68</v>
      </c>
      <c r="F124" s="9">
        <v>1173595.22</v>
      </c>
      <c r="G124" s="9">
        <v>1470</v>
      </c>
      <c r="H124" s="9">
        <v>1123752.8700000001</v>
      </c>
      <c r="I124" s="9">
        <v>1122282.8700000001</v>
      </c>
      <c r="J124" s="6" t="s">
        <v>25</v>
      </c>
      <c r="K124" s="6" t="s">
        <v>48</v>
      </c>
      <c r="L124" s="6" t="s">
        <v>34</v>
      </c>
      <c r="M124" s="6" t="s">
        <v>87</v>
      </c>
      <c r="N124" s="6">
        <v>100</v>
      </c>
      <c r="O124" s="6">
        <v>100</v>
      </c>
      <c r="P124" s="6">
        <v>110.85</v>
      </c>
      <c r="Q124" s="6">
        <v>110.85</v>
      </c>
      <c r="R124" s="6" t="s">
        <v>29</v>
      </c>
      <c r="S124" s="6" t="s">
        <v>860</v>
      </c>
    </row>
    <row r="125" spans="1:19" ht="45" x14ac:dyDescent="0.2">
      <c r="A125" s="6" t="s">
        <v>236</v>
      </c>
      <c r="B125" s="6" t="s">
        <v>237</v>
      </c>
      <c r="C125" s="6" t="s">
        <v>238</v>
      </c>
      <c r="D125" s="6" t="s">
        <v>24</v>
      </c>
      <c r="E125" s="9">
        <v>916007.68</v>
      </c>
      <c r="F125" s="9">
        <v>1173595.22</v>
      </c>
      <c r="G125" s="9">
        <v>1470</v>
      </c>
      <c r="H125" s="9">
        <v>1123752.8700000001</v>
      </c>
      <c r="I125" s="9">
        <v>1122282.8700000001</v>
      </c>
      <c r="J125" s="6" t="s">
        <v>25</v>
      </c>
      <c r="K125" s="6" t="s">
        <v>48</v>
      </c>
      <c r="L125" s="6" t="s">
        <v>37</v>
      </c>
      <c r="M125" s="6" t="s">
        <v>87</v>
      </c>
      <c r="N125" s="6">
        <v>100</v>
      </c>
      <c r="O125" s="6">
        <v>100</v>
      </c>
      <c r="P125" s="6">
        <v>110.85</v>
      </c>
      <c r="Q125" s="6">
        <v>110.85</v>
      </c>
      <c r="R125" s="6" t="s">
        <v>29</v>
      </c>
      <c r="S125" s="6" t="s">
        <v>860</v>
      </c>
    </row>
    <row r="126" spans="1:19" ht="56.25" x14ac:dyDescent="0.2">
      <c r="A126" s="6" t="s">
        <v>255</v>
      </c>
      <c r="B126" s="6" t="s">
        <v>256</v>
      </c>
      <c r="C126" s="6" t="s">
        <v>257</v>
      </c>
      <c r="D126" s="6" t="s">
        <v>24</v>
      </c>
      <c r="E126" s="7">
        <f>0+E128+E133+E138</f>
        <v>5360123.3999999994</v>
      </c>
      <c r="F126" s="7">
        <f>0+F128+F133+F138</f>
        <v>5397795.3499999996</v>
      </c>
      <c r="G126" s="7">
        <f>0+G128+G133+G138</f>
        <v>55496.42</v>
      </c>
      <c r="H126" s="7">
        <f>0+H128+H133+H138</f>
        <v>5027604.01</v>
      </c>
      <c r="I126" s="7">
        <f>0+I128+I133+I138</f>
        <v>4972107.5900000008</v>
      </c>
      <c r="J126" s="6" t="s">
        <v>25</v>
      </c>
      <c r="K126" s="6" t="s">
        <v>258</v>
      </c>
      <c r="L126" s="6" t="s">
        <v>27</v>
      </c>
      <c r="M126" s="6" t="s">
        <v>259</v>
      </c>
      <c r="N126" s="6">
        <v>10</v>
      </c>
      <c r="O126" s="6">
        <v>10</v>
      </c>
      <c r="P126" s="6">
        <v>17</v>
      </c>
      <c r="Q126" s="6">
        <v>17</v>
      </c>
      <c r="R126" s="6" t="s">
        <v>29</v>
      </c>
      <c r="S126" s="6" t="s">
        <v>860</v>
      </c>
    </row>
    <row r="127" spans="1:19" ht="56.25" x14ac:dyDescent="0.2">
      <c r="A127" s="6" t="s">
        <v>255</v>
      </c>
      <c r="B127" s="6" t="s">
        <v>256</v>
      </c>
      <c r="C127" s="6" t="s">
        <v>257</v>
      </c>
      <c r="D127" s="6" t="s">
        <v>24</v>
      </c>
      <c r="E127" s="7">
        <f>0+E128+E133+E138</f>
        <v>5360123.3999999994</v>
      </c>
      <c r="F127" s="7">
        <f>0+F128+F133+F138</f>
        <v>5397795.3499999996</v>
      </c>
      <c r="G127" s="7">
        <f>0+G128+G133+G138</f>
        <v>55496.42</v>
      </c>
      <c r="H127" s="7">
        <f>0+H128+H133+H138</f>
        <v>5027604.01</v>
      </c>
      <c r="I127" s="7">
        <f>0+I128+I133+I138</f>
        <v>4972107.5900000008</v>
      </c>
      <c r="J127" s="6" t="s">
        <v>25</v>
      </c>
      <c r="K127" s="6" t="s">
        <v>260</v>
      </c>
      <c r="L127" s="6" t="s">
        <v>31</v>
      </c>
      <c r="M127" s="6" t="s">
        <v>261</v>
      </c>
      <c r="N127" s="6">
        <v>100</v>
      </c>
      <c r="O127" s="6">
        <v>100</v>
      </c>
      <c r="P127" s="6">
        <v>181.99</v>
      </c>
      <c r="Q127" s="6">
        <v>181.99</v>
      </c>
      <c r="R127" s="6" t="s">
        <v>29</v>
      </c>
      <c r="S127" s="6" t="s">
        <v>860</v>
      </c>
    </row>
    <row r="128" spans="1:19" ht="56.25" x14ac:dyDescent="0.2">
      <c r="A128" s="6" t="s">
        <v>255</v>
      </c>
      <c r="B128" s="6" t="s">
        <v>256</v>
      </c>
      <c r="C128" s="6" t="s">
        <v>257</v>
      </c>
      <c r="D128" s="6" t="s">
        <v>24</v>
      </c>
      <c r="E128" s="9">
        <v>388807.48</v>
      </c>
      <c r="F128" s="9">
        <v>388807.52999999997</v>
      </c>
      <c r="G128" s="9">
        <v>19867.16</v>
      </c>
      <c r="H128" s="9">
        <v>342900.23000000004</v>
      </c>
      <c r="I128" s="9">
        <v>323033.07000000007</v>
      </c>
      <c r="J128" s="6" t="s">
        <v>25</v>
      </c>
      <c r="K128" s="6" t="s">
        <v>262</v>
      </c>
      <c r="L128" s="6" t="s">
        <v>34</v>
      </c>
      <c r="M128" s="6" t="s">
        <v>263</v>
      </c>
      <c r="N128" s="6">
        <v>15</v>
      </c>
      <c r="O128" s="6">
        <v>15</v>
      </c>
      <c r="P128" s="6">
        <v>82.95</v>
      </c>
      <c r="Q128" s="6">
        <v>82.95</v>
      </c>
      <c r="R128" s="6" t="s">
        <v>29</v>
      </c>
      <c r="S128" s="6" t="s">
        <v>860</v>
      </c>
    </row>
    <row r="129" spans="1:19" ht="67.5" x14ac:dyDescent="0.2">
      <c r="A129" s="6" t="s">
        <v>255</v>
      </c>
      <c r="B129" s="6" t="s">
        <v>256</v>
      </c>
      <c r="C129" s="6" t="s">
        <v>257</v>
      </c>
      <c r="D129" s="6" t="s">
        <v>24</v>
      </c>
      <c r="E129" s="9">
        <v>97636.87</v>
      </c>
      <c r="F129" s="9">
        <v>97636.87000000001</v>
      </c>
      <c r="G129" s="9">
        <v>1433.1</v>
      </c>
      <c r="H129" s="9">
        <v>90262.780000000013</v>
      </c>
      <c r="I129" s="9">
        <v>88829.680000000022</v>
      </c>
      <c r="J129" s="6" t="s">
        <v>25</v>
      </c>
      <c r="K129" s="6" t="s">
        <v>264</v>
      </c>
      <c r="L129" s="6" t="s">
        <v>37</v>
      </c>
      <c r="M129" s="6" t="s">
        <v>265</v>
      </c>
      <c r="N129" s="6">
        <v>10</v>
      </c>
      <c r="O129" s="6">
        <v>10</v>
      </c>
      <c r="P129" s="6">
        <v>82.5</v>
      </c>
      <c r="Q129" s="6">
        <v>82.5</v>
      </c>
      <c r="R129" s="6" t="s">
        <v>29</v>
      </c>
      <c r="S129" s="6" t="s">
        <v>860</v>
      </c>
    </row>
    <row r="130" spans="1:19" ht="56.25" x14ac:dyDescent="0.2">
      <c r="A130" s="6" t="s">
        <v>255</v>
      </c>
      <c r="B130" s="6" t="s">
        <v>256</v>
      </c>
      <c r="C130" s="6" t="s">
        <v>257</v>
      </c>
      <c r="D130" s="6" t="s">
        <v>24</v>
      </c>
      <c r="E130" s="9">
        <v>97056.87</v>
      </c>
      <c r="F130" s="9">
        <v>97056.87</v>
      </c>
      <c r="G130" s="9">
        <v>763</v>
      </c>
      <c r="H130" s="9">
        <v>88970.41</v>
      </c>
      <c r="I130" s="9">
        <v>88207.41</v>
      </c>
      <c r="J130" s="6" t="s">
        <v>25</v>
      </c>
      <c r="K130" s="6" t="s">
        <v>266</v>
      </c>
      <c r="L130" s="6" t="s">
        <v>37</v>
      </c>
      <c r="M130" s="6" t="s">
        <v>267</v>
      </c>
      <c r="N130" s="6">
        <v>1</v>
      </c>
      <c r="O130" s="6">
        <v>1</v>
      </c>
      <c r="P130" s="6">
        <v>49.25</v>
      </c>
      <c r="Q130" s="6">
        <v>49.25</v>
      </c>
      <c r="R130" s="6" t="s">
        <v>29</v>
      </c>
      <c r="S130" s="6" t="s">
        <v>860</v>
      </c>
    </row>
    <row r="131" spans="1:19" ht="90" x14ac:dyDescent="0.2">
      <c r="A131" s="6" t="s">
        <v>255</v>
      </c>
      <c r="B131" s="6" t="s">
        <v>256</v>
      </c>
      <c r="C131" s="6" t="s">
        <v>257</v>
      </c>
      <c r="D131" s="6" t="s">
        <v>24</v>
      </c>
      <c r="E131" s="9">
        <v>97056.87</v>
      </c>
      <c r="F131" s="9">
        <v>97056.92</v>
      </c>
      <c r="G131" s="9">
        <v>13990.38</v>
      </c>
      <c r="H131" s="9">
        <v>92157.819999999992</v>
      </c>
      <c r="I131" s="9">
        <v>78167.44</v>
      </c>
      <c r="J131" s="6" t="s">
        <v>25</v>
      </c>
      <c r="K131" s="6" t="s">
        <v>268</v>
      </c>
      <c r="L131" s="6" t="s">
        <v>37</v>
      </c>
      <c r="M131" s="6" t="s">
        <v>269</v>
      </c>
      <c r="N131" s="6">
        <v>1</v>
      </c>
      <c r="O131" s="6">
        <v>1</v>
      </c>
      <c r="P131" s="6">
        <v>33.75</v>
      </c>
      <c r="Q131" s="6">
        <v>33.75</v>
      </c>
      <c r="R131" s="6" t="s">
        <v>29</v>
      </c>
      <c r="S131" s="6" t="s">
        <v>860</v>
      </c>
    </row>
    <row r="132" spans="1:19" ht="67.5" x14ac:dyDescent="0.2">
      <c r="A132" s="6" t="s">
        <v>255</v>
      </c>
      <c r="B132" s="6" t="s">
        <v>256</v>
      </c>
      <c r="C132" s="6" t="s">
        <v>257</v>
      </c>
      <c r="D132" s="6" t="s">
        <v>24</v>
      </c>
      <c r="E132" s="9">
        <v>97056.87</v>
      </c>
      <c r="F132" s="9">
        <v>97056.87</v>
      </c>
      <c r="G132" s="9">
        <v>3680.68</v>
      </c>
      <c r="H132" s="9">
        <v>71509.220000000016</v>
      </c>
      <c r="I132" s="9">
        <v>67828.540000000008</v>
      </c>
      <c r="J132" s="6" t="s">
        <v>25</v>
      </c>
      <c r="K132" s="6" t="s">
        <v>270</v>
      </c>
      <c r="L132" s="6" t="s">
        <v>37</v>
      </c>
      <c r="M132" s="6" t="s">
        <v>271</v>
      </c>
      <c r="N132" s="6">
        <v>1</v>
      </c>
      <c r="O132" s="6">
        <v>1</v>
      </c>
      <c r="P132" s="6">
        <v>89.45</v>
      </c>
      <c r="Q132" s="6">
        <v>89.45</v>
      </c>
      <c r="R132" s="6" t="s">
        <v>29</v>
      </c>
      <c r="S132" s="6" t="s">
        <v>860</v>
      </c>
    </row>
    <row r="133" spans="1:19" ht="67.5" x14ac:dyDescent="0.2">
      <c r="A133" s="6" t="s">
        <v>255</v>
      </c>
      <c r="B133" s="6" t="s">
        <v>256</v>
      </c>
      <c r="C133" s="6" t="s">
        <v>257</v>
      </c>
      <c r="D133" s="6" t="s">
        <v>24</v>
      </c>
      <c r="E133" s="9">
        <v>405825.36</v>
      </c>
      <c r="F133" s="9">
        <v>404205.96000000008</v>
      </c>
      <c r="G133" s="9">
        <v>15420.84</v>
      </c>
      <c r="H133" s="9">
        <v>290559.70999999996</v>
      </c>
      <c r="I133" s="9">
        <v>275138.87</v>
      </c>
      <c r="J133" s="6" t="s">
        <v>25</v>
      </c>
      <c r="K133" s="6" t="s">
        <v>272</v>
      </c>
      <c r="L133" s="6" t="s">
        <v>34</v>
      </c>
      <c r="M133" s="6" t="s">
        <v>273</v>
      </c>
      <c r="N133" s="6">
        <v>10</v>
      </c>
      <c r="O133" s="6">
        <v>10</v>
      </c>
      <c r="P133" s="6">
        <v>18.91</v>
      </c>
      <c r="Q133" s="6">
        <v>18.91</v>
      </c>
      <c r="R133" s="6" t="s">
        <v>29</v>
      </c>
      <c r="S133" s="6" t="s">
        <v>860</v>
      </c>
    </row>
    <row r="134" spans="1:19" ht="67.5" x14ac:dyDescent="0.2">
      <c r="A134" s="6" t="s">
        <v>255</v>
      </c>
      <c r="B134" s="6" t="s">
        <v>256</v>
      </c>
      <c r="C134" s="6" t="s">
        <v>257</v>
      </c>
      <c r="D134" s="6" t="s">
        <v>24</v>
      </c>
      <c r="E134" s="9">
        <v>104827.89</v>
      </c>
      <c r="F134" s="9">
        <v>103208.49000000002</v>
      </c>
      <c r="G134" s="9">
        <v>2416.11</v>
      </c>
      <c r="H134" s="9">
        <v>80516.810000000012</v>
      </c>
      <c r="I134" s="9">
        <v>78100.700000000012</v>
      </c>
      <c r="J134" s="6" t="s">
        <v>25</v>
      </c>
      <c r="K134" s="6" t="s">
        <v>274</v>
      </c>
      <c r="L134" s="6" t="s">
        <v>37</v>
      </c>
      <c r="M134" s="6" t="s">
        <v>275</v>
      </c>
      <c r="N134" s="6">
        <v>10</v>
      </c>
      <c r="O134" s="6">
        <v>10</v>
      </c>
      <c r="P134" s="6">
        <v>18.91</v>
      </c>
      <c r="Q134" s="6">
        <v>18.91</v>
      </c>
      <c r="R134" s="6" t="s">
        <v>29</v>
      </c>
      <c r="S134" s="6" t="s">
        <v>860</v>
      </c>
    </row>
    <row r="135" spans="1:19" ht="67.5" x14ac:dyDescent="0.2">
      <c r="A135" s="6" t="s">
        <v>255</v>
      </c>
      <c r="B135" s="6" t="s">
        <v>256</v>
      </c>
      <c r="C135" s="6" t="s">
        <v>257</v>
      </c>
      <c r="D135" s="6" t="s">
        <v>24</v>
      </c>
      <c r="E135" s="9">
        <v>100332.48999999999</v>
      </c>
      <c r="F135" s="9">
        <v>100332.49</v>
      </c>
      <c r="G135" s="9">
        <v>3680.36</v>
      </c>
      <c r="H135" s="9">
        <v>82476.81</v>
      </c>
      <c r="I135" s="9">
        <v>78796.45</v>
      </c>
      <c r="J135" s="6" t="s">
        <v>25</v>
      </c>
      <c r="K135" s="6" t="s">
        <v>276</v>
      </c>
      <c r="L135" s="6" t="s">
        <v>37</v>
      </c>
      <c r="M135" s="6" t="s">
        <v>277</v>
      </c>
      <c r="N135" s="6">
        <v>10</v>
      </c>
      <c r="O135" s="6">
        <v>10</v>
      </c>
      <c r="P135" s="6">
        <v>55</v>
      </c>
      <c r="Q135" s="6">
        <v>55</v>
      </c>
      <c r="R135" s="6" t="s">
        <v>29</v>
      </c>
      <c r="S135" s="6" t="s">
        <v>860</v>
      </c>
    </row>
    <row r="136" spans="1:19" ht="67.5" x14ac:dyDescent="0.2">
      <c r="A136" s="6" t="s">
        <v>255</v>
      </c>
      <c r="B136" s="6" t="s">
        <v>256</v>
      </c>
      <c r="C136" s="6" t="s">
        <v>257</v>
      </c>
      <c r="D136" s="6" t="s">
        <v>24</v>
      </c>
      <c r="E136" s="9">
        <v>100332.48999999999</v>
      </c>
      <c r="F136" s="9">
        <v>100332.49000000002</v>
      </c>
      <c r="G136" s="9">
        <v>4100.6000000000004</v>
      </c>
      <c r="H136" s="9">
        <v>62752.4</v>
      </c>
      <c r="I136" s="9">
        <v>58651.8</v>
      </c>
      <c r="J136" s="6" t="s">
        <v>25</v>
      </c>
      <c r="K136" s="6" t="s">
        <v>278</v>
      </c>
      <c r="L136" s="6" t="s">
        <v>37</v>
      </c>
      <c r="M136" s="6" t="s">
        <v>279</v>
      </c>
      <c r="N136" s="6">
        <v>20</v>
      </c>
      <c r="O136" s="6">
        <v>20</v>
      </c>
      <c r="P136" s="6">
        <v>4.66</v>
      </c>
      <c r="Q136" s="6">
        <v>4.66</v>
      </c>
      <c r="R136" s="6" t="s">
        <v>29</v>
      </c>
      <c r="S136" s="6" t="s">
        <v>860</v>
      </c>
    </row>
    <row r="137" spans="1:19" ht="78.75" x14ac:dyDescent="0.2">
      <c r="A137" s="6" t="s">
        <v>255</v>
      </c>
      <c r="B137" s="6" t="s">
        <v>256</v>
      </c>
      <c r="C137" s="6" t="s">
        <v>257</v>
      </c>
      <c r="D137" s="6" t="s">
        <v>24</v>
      </c>
      <c r="E137" s="9">
        <v>100332.48999999999</v>
      </c>
      <c r="F137" s="9">
        <v>100332.49000000002</v>
      </c>
      <c r="G137" s="9">
        <v>5223.7700000000004</v>
      </c>
      <c r="H137" s="9">
        <v>64813.689999999995</v>
      </c>
      <c r="I137" s="9">
        <v>59589.919999999998</v>
      </c>
      <c r="J137" s="6" t="s">
        <v>25</v>
      </c>
      <c r="K137" s="6" t="s">
        <v>280</v>
      </c>
      <c r="L137" s="6" t="s">
        <v>37</v>
      </c>
      <c r="M137" s="6" t="s">
        <v>281</v>
      </c>
      <c r="N137" s="6">
        <v>20</v>
      </c>
      <c r="O137" s="6">
        <v>20</v>
      </c>
      <c r="P137" s="6">
        <v>167.54</v>
      </c>
      <c r="Q137" s="6">
        <v>167.54</v>
      </c>
      <c r="R137" s="6" t="s">
        <v>29</v>
      </c>
      <c r="S137" s="6" t="s">
        <v>860</v>
      </c>
    </row>
    <row r="138" spans="1:19" ht="56.25" x14ac:dyDescent="0.2">
      <c r="A138" s="6" t="s">
        <v>255</v>
      </c>
      <c r="B138" s="6" t="s">
        <v>256</v>
      </c>
      <c r="C138" s="6" t="s">
        <v>257</v>
      </c>
      <c r="D138" s="6" t="s">
        <v>24</v>
      </c>
      <c r="E138" s="9">
        <v>4565490.5599999996</v>
      </c>
      <c r="F138" s="9">
        <v>4604781.8599999994</v>
      </c>
      <c r="G138" s="9">
        <v>20208.419999999998</v>
      </c>
      <c r="H138" s="9">
        <v>4394144.07</v>
      </c>
      <c r="I138" s="9">
        <v>4373935.6500000004</v>
      </c>
      <c r="J138" s="6" t="s">
        <v>25</v>
      </c>
      <c r="K138" s="6" t="s">
        <v>48</v>
      </c>
      <c r="L138" s="6" t="s">
        <v>34</v>
      </c>
      <c r="M138" s="6" t="s">
        <v>87</v>
      </c>
      <c r="N138" s="6">
        <v>100</v>
      </c>
      <c r="O138" s="6">
        <v>100</v>
      </c>
      <c r="P138" s="6">
        <v>92.91</v>
      </c>
      <c r="Q138" s="6">
        <v>92.91</v>
      </c>
      <c r="R138" s="6" t="s">
        <v>29</v>
      </c>
      <c r="S138" s="6" t="s">
        <v>860</v>
      </c>
    </row>
    <row r="139" spans="1:19" ht="56.25" x14ac:dyDescent="0.2">
      <c r="A139" s="6" t="s">
        <v>255</v>
      </c>
      <c r="B139" s="6" t="s">
        <v>256</v>
      </c>
      <c r="C139" s="6" t="s">
        <v>257</v>
      </c>
      <c r="D139" s="6" t="s">
        <v>24</v>
      </c>
      <c r="E139" s="9">
        <v>4565490.5599999996</v>
      </c>
      <c r="F139" s="9">
        <v>4604781.8599999994</v>
      </c>
      <c r="G139" s="9">
        <v>20208.419999999998</v>
      </c>
      <c r="H139" s="9">
        <v>4394144.07</v>
      </c>
      <c r="I139" s="9">
        <v>4373935.6500000004</v>
      </c>
      <c r="J139" s="6" t="s">
        <v>25</v>
      </c>
      <c r="K139" s="6" t="s">
        <v>48</v>
      </c>
      <c r="L139" s="6" t="s">
        <v>37</v>
      </c>
      <c r="M139" s="6" t="s">
        <v>50</v>
      </c>
      <c r="N139" s="6">
        <v>100</v>
      </c>
      <c r="O139" s="6">
        <v>100</v>
      </c>
      <c r="P139" s="6">
        <v>92.91</v>
      </c>
      <c r="Q139" s="6">
        <v>92.91</v>
      </c>
      <c r="R139" s="6" t="s">
        <v>29</v>
      </c>
      <c r="S139" s="6" t="s">
        <v>860</v>
      </c>
    </row>
    <row r="140" spans="1:19" ht="45" x14ac:dyDescent="0.2">
      <c r="A140" s="6" t="s">
        <v>282</v>
      </c>
      <c r="B140" s="6" t="s">
        <v>283</v>
      </c>
      <c r="C140" s="6" t="s">
        <v>284</v>
      </c>
      <c r="D140" s="6" t="s">
        <v>285</v>
      </c>
      <c r="E140" s="7">
        <f>0+E142+E152+E161+E166+E172</f>
        <v>40545364.099999994</v>
      </c>
      <c r="F140" s="7">
        <f>0+F142+F152+F161+F166+F172</f>
        <v>55843664.329999998</v>
      </c>
      <c r="G140" s="7">
        <f>0+G142+G152+G161+G166+G172</f>
        <v>2846791.64</v>
      </c>
      <c r="H140" s="7">
        <f>0+H142+H152+H161+H166+H172</f>
        <v>50386298.390000008</v>
      </c>
      <c r="I140" s="7">
        <f>0+I142+I152+I161+I166+I172</f>
        <v>47539506.75</v>
      </c>
      <c r="J140" s="6" t="s">
        <v>25</v>
      </c>
      <c r="K140" s="6" t="s">
        <v>286</v>
      </c>
      <c r="L140" s="6" t="s">
        <v>27</v>
      </c>
      <c r="M140" s="6" t="s">
        <v>287</v>
      </c>
      <c r="N140" s="6">
        <v>25</v>
      </c>
      <c r="O140" s="6">
        <v>25</v>
      </c>
      <c r="P140" s="10">
        <v>28</v>
      </c>
      <c r="Q140" s="10">
        <v>28</v>
      </c>
      <c r="R140" s="6" t="s">
        <v>29</v>
      </c>
      <c r="S140" s="6" t="s">
        <v>860</v>
      </c>
    </row>
    <row r="141" spans="1:19" ht="45" x14ac:dyDescent="0.2">
      <c r="A141" s="6" t="s">
        <v>282</v>
      </c>
      <c r="B141" s="6" t="s">
        <v>283</v>
      </c>
      <c r="C141" s="6" t="s">
        <v>284</v>
      </c>
      <c r="D141" s="6" t="s">
        <v>285</v>
      </c>
      <c r="E141" s="7">
        <f>0+E142+E152+E161+E166+E172</f>
        <v>40545364.099999994</v>
      </c>
      <c r="F141" s="7">
        <f>0+F142+F152+F161+F166+F172</f>
        <v>55843664.329999998</v>
      </c>
      <c r="G141" s="7">
        <f>0+G142+G152+G161+G166+G172</f>
        <v>2846791.64</v>
      </c>
      <c r="H141" s="7">
        <f>0+H142+H152+H161+H166+H172</f>
        <v>50386298.390000008</v>
      </c>
      <c r="I141" s="7">
        <f>0+I142+I152+I161+I166+I172</f>
        <v>47539506.75</v>
      </c>
      <c r="J141" s="6" t="s">
        <v>25</v>
      </c>
      <c r="K141" s="6" t="s">
        <v>288</v>
      </c>
      <c r="L141" s="6" t="s">
        <v>31</v>
      </c>
      <c r="M141" s="6" t="s">
        <v>289</v>
      </c>
      <c r="N141" s="6">
        <v>10</v>
      </c>
      <c r="O141" s="6">
        <v>10</v>
      </c>
      <c r="P141" s="10">
        <v>74</v>
      </c>
      <c r="Q141" s="10">
        <v>74</v>
      </c>
      <c r="R141" s="6" t="s">
        <v>29</v>
      </c>
      <c r="S141" s="6" t="s">
        <v>860</v>
      </c>
    </row>
    <row r="142" spans="1:19" ht="45" x14ac:dyDescent="0.2">
      <c r="A142" s="6" t="s">
        <v>282</v>
      </c>
      <c r="B142" s="6" t="s">
        <v>283</v>
      </c>
      <c r="C142" s="6" t="s">
        <v>284</v>
      </c>
      <c r="D142" s="6" t="s">
        <v>24</v>
      </c>
      <c r="E142" s="9">
        <v>3454502.99</v>
      </c>
      <c r="F142" s="9">
        <v>5815571.9100000011</v>
      </c>
      <c r="G142" s="9">
        <v>1181868.31</v>
      </c>
      <c r="H142" s="9">
        <v>3398139.5900000008</v>
      </c>
      <c r="I142" s="9">
        <v>2216271.2800000003</v>
      </c>
      <c r="J142" s="6" t="s">
        <v>25</v>
      </c>
      <c r="K142" s="6" t="s">
        <v>290</v>
      </c>
      <c r="L142" s="6" t="s">
        <v>34</v>
      </c>
      <c r="M142" s="6" t="s">
        <v>291</v>
      </c>
      <c r="N142" s="6">
        <v>80</v>
      </c>
      <c r="O142" s="6">
        <v>80</v>
      </c>
      <c r="P142" s="6">
        <v>103</v>
      </c>
      <c r="Q142" s="6">
        <v>103</v>
      </c>
      <c r="R142" s="6" t="s">
        <v>29</v>
      </c>
      <c r="S142" s="6" t="s">
        <v>860</v>
      </c>
    </row>
    <row r="143" spans="1:19" ht="45" x14ac:dyDescent="0.2">
      <c r="A143" s="6" t="s">
        <v>282</v>
      </c>
      <c r="B143" s="6" t="s">
        <v>283</v>
      </c>
      <c r="C143" s="6" t="s">
        <v>284</v>
      </c>
      <c r="D143" s="6" t="s">
        <v>24</v>
      </c>
      <c r="E143" s="9">
        <v>93750</v>
      </c>
      <c r="F143" s="9">
        <v>88604</v>
      </c>
      <c r="G143" s="9">
        <v>2242.33</v>
      </c>
      <c r="H143" s="9">
        <v>65470.670000000013</v>
      </c>
      <c r="I143" s="9">
        <v>63228.34</v>
      </c>
      <c r="J143" s="6" t="s">
        <v>25</v>
      </c>
      <c r="K143" s="6" t="s">
        <v>292</v>
      </c>
      <c r="L143" s="6" t="s">
        <v>37</v>
      </c>
      <c r="M143" s="6" t="s">
        <v>293</v>
      </c>
      <c r="N143" s="6">
        <v>50</v>
      </c>
      <c r="O143" s="6">
        <v>50</v>
      </c>
      <c r="P143" s="6">
        <v>66.69</v>
      </c>
      <c r="Q143" s="6">
        <v>66.69</v>
      </c>
      <c r="R143" s="6" t="s">
        <v>29</v>
      </c>
      <c r="S143" s="6" t="s">
        <v>860</v>
      </c>
    </row>
    <row r="144" spans="1:19" ht="56.25" x14ac:dyDescent="0.2">
      <c r="A144" s="6" t="s">
        <v>282</v>
      </c>
      <c r="B144" s="6" t="s">
        <v>283</v>
      </c>
      <c r="C144" s="6" t="s">
        <v>284</v>
      </c>
      <c r="D144" s="6" t="s">
        <v>24</v>
      </c>
      <c r="E144" s="9">
        <v>112250</v>
      </c>
      <c r="F144" s="9">
        <v>128000</v>
      </c>
      <c r="G144" s="9">
        <v>2603.64</v>
      </c>
      <c r="H144" s="9">
        <v>108005.15000000001</v>
      </c>
      <c r="I144" s="9">
        <v>105401.51</v>
      </c>
      <c r="J144" s="6" t="s">
        <v>25</v>
      </c>
      <c r="K144" s="6" t="s">
        <v>294</v>
      </c>
      <c r="L144" s="6" t="s">
        <v>37</v>
      </c>
      <c r="M144" s="6" t="s">
        <v>295</v>
      </c>
      <c r="N144" s="6">
        <v>20</v>
      </c>
      <c r="O144" s="6">
        <v>20</v>
      </c>
      <c r="P144" s="6">
        <v>148.32</v>
      </c>
      <c r="Q144" s="6">
        <v>148.32</v>
      </c>
      <c r="R144" s="6" t="s">
        <v>29</v>
      </c>
      <c r="S144" s="6" t="s">
        <v>860</v>
      </c>
    </row>
    <row r="145" spans="1:19" ht="45" x14ac:dyDescent="0.2">
      <c r="A145" s="6" t="s">
        <v>282</v>
      </c>
      <c r="B145" s="6" t="s">
        <v>283</v>
      </c>
      <c r="C145" s="6" t="s">
        <v>284</v>
      </c>
      <c r="D145" s="6" t="s">
        <v>24</v>
      </c>
      <c r="E145" s="9">
        <v>50250</v>
      </c>
      <c r="F145" s="9">
        <v>45000</v>
      </c>
      <c r="G145" s="9">
        <v>271.73</v>
      </c>
      <c r="H145" s="9">
        <v>24740.959999999999</v>
      </c>
      <c r="I145" s="9">
        <v>24469.23</v>
      </c>
      <c r="J145" s="6" t="s">
        <v>25</v>
      </c>
      <c r="K145" s="6" t="s">
        <v>296</v>
      </c>
      <c r="L145" s="6" t="s">
        <v>37</v>
      </c>
      <c r="M145" s="6" t="s">
        <v>297</v>
      </c>
      <c r="N145" s="6">
        <v>35</v>
      </c>
      <c r="O145" s="6">
        <v>35</v>
      </c>
      <c r="P145" s="6">
        <v>5.7</v>
      </c>
      <c r="Q145" s="6">
        <v>5.7</v>
      </c>
      <c r="R145" s="6" t="s">
        <v>29</v>
      </c>
      <c r="S145" s="6" t="s">
        <v>860</v>
      </c>
    </row>
    <row r="146" spans="1:19" ht="56.25" x14ac:dyDescent="0.2">
      <c r="A146" s="6" t="s">
        <v>282</v>
      </c>
      <c r="B146" s="6" t="s">
        <v>283</v>
      </c>
      <c r="C146" s="6" t="s">
        <v>284</v>
      </c>
      <c r="D146" s="6" t="s">
        <v>24</v>
      </c>
      <c r="E146" s="9">
        <v>50250</v>
      </c>
      <c r="F146" s="9">
        <v>451000</v>
      </c>
      <c r="G146" s="9">
        <v>409694.52999999997</v>
      </c>
      <c r="H146" s="9">
        <v>429467.05</v>
      </c>
      <c r="I146" s="9">
        <v>19772.52</v>
      </c>
      <c r="J146" s="6" t="s">
        <v>25</v>
      </c>
      <c r="K146" s="6" t="s">
        <v>298</v>
      </c>
      <c r="L146" s="6" t="s">
        <v>37</v>
      </c>
      <c r="M146" s="6" t="s">
        <v>299</v>
      </c>
      <c r="N146" s="6">
        <v>10</v>
      </c>
      <c r="O146" s="6">
        <v>10</v>
      </c>
      <c r="P146" s="6">
        <v>18.96</v>
      </c>
      <c r="Q146" s="6">
        <v>18.96</v>
      </c>
      <c r="R146" s="6" t="s">
        <v>29</v>
      </c>
      <c r="S146" s="6" t="s">
        <v>860</v>
      </c>
    </row>
    <row r="147" spans="1:19" ht="67.5" x14ac:dyDescent="0.2">
      <c r="A147" s="6" t="s">
        <v>282</v>
      </c>
      <c r="B147" s="6" t="s">
        <v>283</v>
      </c>
      <c r="C147" s="6" t="s">
        <v>284</v>
      </c>
      <c r="D147" s="6" t="s">
        <v>24</v>
      </c>
      <c r="E147" s="9">
        <v>111901.09</v>
      </c>
      <c r="F147" s="9">
        <v>107568.48999999999</v>
      </c>
      <c r="G147" s="9">
        <v>4178.16</v>
      </c>
      <c r="H147" s="9">
        <v>44892.810000000005</v>
      </c>
      <c r="I147" s="9">
        <v>40714.65</v>
      </c>
      <c r="J147" s="6" t="s">
        <v>25</v>
      </c>
      <c r="K147" s="6" t="s">
        <v>300</v>
      </c>
      <c r="L147" s="6" t="s">
        <v>37</v>
      </c>
      <c r="M147" s="6" t="s">
        <v>301</v>
      </c>
      <c r="N147" s="6">
        <v>100</v>
      </c>
      <c r="O147" s="6">
        <v>100</v>
      </c>
      <c r="P147" s="6">
        <v>100</v>
      </c>
      <c r="Q147" s="6">
        <v>100</v>
      </c>
      <c r="R147" s="6" t="s">
        <v>29</v>
      </c>
      <c r="S147" s="6" t="s">
        <v>860</v>
      </c>
    </row>
    <row r="148" spans="1:19" ht="45" x14ac:dyDescent="0.2">
      <c r="A148" s="6" t="s">
        <v>282</v>
      </c>
      <c r="B148" s="6" t="s">
        <v>283</v>
      </c>
      <c r="C148" s="6" t="s">
        <v>284</v>
      </c>
      <c r="D148" s="6" t="s">
        <v>24</v>
      </c>
      <c r="E148" s="9">
        <v>2512334.5700000003</v>
      </c>
      <c r="F148" s="9">
        <v>4506718.4100000011</v>
      </c>
      <c r="G148" s="9">
        <v>701067.9800000001</v>
      </c>
      <c r="H148" s="9">
        <v>2434396.9600000004</v>
      </c>
      <c r="I148" s="9">
        <v>1733328.98</v>
      </c>
      <c r="J148" s="6" t="s">
        <v>25</v>
      </c>
      <c r="K148" s="6" t="s">
        <v>302</v>
      </c>
      <c r="L148" s="6" t="s">
        <v>37</v>
      </c>
      <c r="M148" s="6" t="s">
        <v>303</v>
      </c>
      <c r="N148" s="6">
        <v>100</v>
      </c>
      <c r="O148" s="6">
        <v>100</v>
      </c>
      <c r="P148" s="6">
        <v>100</v>
      </c>
      <c r="Q148" s="6">
        <v>100</v>
      </c>
      <c r="R148" s="6" t="s">
        <v>29</v>
      </c>
      <c r="S148" s="6" t="s">
        <v>860</v>
      </c>
    </row>
    <row r="149" spans="1:19" ht="67.5" x14ac:dyDescent="0.2">
      <c r="A149" s="6" t="s">
        <v>282</v>
      </c>
      <c r="B149" s="6" t="s">
        <v>283</v>
      </c>
      <c r="C149" s="6" t="s">
        <v>284</v>
      </c>
      <c r="D149" s="6" t="s">
        <v>24</v>
      </c>
      <c r="E149" s="9">
        <v>457954.00999999989</v>
      </c>
      <c r="F149" s="9">
        <v>431250.75999999989</v>
      </c>
      <c r="G149" s="9">
        <v>61581.56</v>
      </c>
      <c r="H149" s="9">
        <v>254195.56000000003</v>
      </c>
      <c r="I149" s="9">
        <v>192614.00000000003</v>
      </c>
      <c r="J149" s="6" t="s">
        <v>25</v>
      </c>
      <c r="K149" s="6" t="s">
        <v>304</v>
      </c>
      <c r="L149" s="6" t="s">
        <v>37</v>
      </c>
      <c r="M149" s="6" t="s">
        <v>305</v>
      </c>
      <c r="N149" s="6">
        <v>10</v>
      </c>
      <c r="O149" s="6">
        <v>10</v>
      </c>
      <c r="P149" s="6">
        <v>11.17</v>
      </c>
      <c r="Q149" s="6">
        <v>11.17</v>
      </c>
      <c r="R149" s="6" t="s">
        <v>29</v>
      </c>
      <c r="S149" s="6" t="s">
        <v>860</v>
      </c>
    </row>
    <row r="150" spans="1:19" ht="45" x14ac:dyDescent="0.2">
      <c r="A150" s="6" t="s">
        <v>282</v>
      </c>
      <c r="B150" s="6" t="s">
        <v>283</v>
      </c>
      <c r="C150" s="6" t="s">
        <v>284</v>
      </c>
      <c r="D150" s="6" t="s">
        <v>24</v>
      </c>
      <c r="E150" s="9">
        <v>51266.66</v>
      </c>
      <c r="F150" s="9">
        <v>47732.66</v>
      </c>
      <c r="G150" s="9">
        <v>228.38</v>
      </c>
      <c r="H150" s="9">
        <v>30555.540000000005</v>
      </c>
      <c r="I150" s="9">
        <v>30327.160000000003</v>
      </c>
      <c r="J150" s="6" t="s">
        <v>25</v>
      </c>
      <c r="K150" s="6" t="s">
        <v>306</v>
      </c>
      <c r="L150" s="6" t="s">
        <v>37</v>
      </c>
      <c r="M150" s="6" t="s">
        <v>307</v>
      </c>
      <c r="N150" s="6">
        <v>80</v>
      </c>
      <c r="O150" s="6">
        <v>80</v>
      </c>
      <c r="P150" s="6">
        <v>120.85</v>
      </c>
      <c r="Q150" s="6">
        <v>120.85</v>
      </c>
      <c r="R150" s="6" t="s">
        <v>29</v>
      </c>
      <c r="S150" s="6" t="s">
        <v>860</v>
      </c>
    </row>
    <row r="151" spans="1:19" ht="67.5" x14ac:dyDescent="0.2">
      <c r="A151" s="6" t="s">
        <v>282</v>
      </c>
      <c r="B151" s="6" t="s">
        <v>283</v>
      </c>
      <c r="C151" s="6" t="s">
        <v>284</v>
      </c>
      <c r="D151" s="6" t="s">
        <v>24</v>
      </c>
      <c r="E151" s="9">
        <v>14546.66</v>
      </c>
      <c r="F151" s="9">
        <v>9697.59</v>
      </c>
      <c r="G151" s="9">
        <v>0</v>
      </c>
      <c r="H151" s="9">
        <v>6414.8899999999994</v>
      </c>
      <c r="I151" s="9">
        <v>6414.8899999999994</v>
      </c>
      <c r="J151" s="6" t="s">
        <v>25</v>
      </c>
      <c r="K151" s="6" t="s">
        <v>308</v>
      </c>
      <c r="L151" s="6" t="s">
        <v>37</v>
      </c>
      <c r="M151" s="6" t="s">
        <v>309</v>
      </c>
      <c r="N151" s="6">
        <v>80</v>
      </c>
      <c r="O151" s="6">
        <v>80</v>
      </c>
      <c r="P151" s="6">
        <v>99.24</v>
      </c>
      <c r="Q151" s="6">
        <v>99.24</v>
      </c>
      <c r="R151" s="6" t="s">
        <v>29</v>
      </c>
      <c r="S151" s="6" t="s">
        <v>860</v>
      </c>
    </row>
    <row r="152" spans="1:19" ht="45" x14ac:dyDescent="0.2">
      <c r="A152" s="6" t="s">
        <v>282</v>
      </c>
      <c r="B152" s="6" t="s">
        <v>283</v>
      </c>
      <c r="C152" s="6" t="s">
        <v>284</v>
      </c>
      <c r="D152" s="6" t="s">
        <v>24</v>
      </c>
      <c r="E152" s="9">
        <v>1317476.6299999999</v>
      </c>
      <c r="F152" s="9">
        <v>2324916.2999999998</v>
      </c>
      <c r="G152" s="9">
        <v>19057.589999999997</v>
      </c>
      <c r="H152" s="9">
        <v>1793238.5100000002</v>
      </c>
      <c r="I152" s="9">
        <v>1774180.9200000002</v>
      </c>
      <c r="J152" s="6" t="s">
        <v>25</v>
      </c>
      <c r="K152" s="6" t="s">
        <v>310</v>
      </c>
      <c r="L152" s="6" t="s">
        <v>34</v>
      </c>
      <c r="M152" s="6" t="s">
        <v>311</v>
      </c>
      <c r="N152" s="6">
        <v>100</v>
      </c>
      <c r="O152" s="6">
        <v>100</v>
      </c>
      <c r="P152" s="6">
        <v>76.02</v>
      </c>
      <c r="Q152" s="6">
        <v>76.02</v>
      </c>
      <c r="R152" s="6" t="s">
        <v>29</v>
      </c>
      <c r="S152" s="6" t="s">
        <v>860</v>
      </c>
    </row>
    <row r="153" spans="1:19" ht="56.25" x14ac:dyDescent="0.2">
      <c r="A153" s="6" t="s">
        <v>282</v>
      </c>
      <c r="B153" s="6" t="s">
        <v>283</v>
      </c>
      <c r="C153" s="6" t="s">
        <v>284</v>
      </c>
      <c r="D153" s="6" t="s">
        <v>24</v>
      </c>
      <c r="E153" s="9">
        <v>159684.13</v>
      </c>
      <c r="F153" s="9">
        <v>167345.34</v>
      </c>
      <c r="G153" s="9">
        <v>3093.65</v>
      </c>
      <c r="H153" s="9">
        <v>105596.68000000002</v>
      </c>
      <c r="I153" s="9">
        <v>102503.03000000003</v>
      </c>
      <c r="J153" s="6" t="s">
        <v>25</v>
      </c>
      <c r="K153" s="6" t="s">
        <v>312</v>
      </c>
      <c r="L153" s="6" t="s">
        <v>37</v>
      </c>
      <c r="M153" s="6" t="s">
        <v>313</v>
      </c>
      <c r="N153" s="6">
        <v>100</v>
      </c>
      <c r="O153" s="6">
        <v>100</v>
      </c>
      <c r="P153" s="6">
        <v>97.87</v>
      </c>
      <c r="Q153" s="6">
        <v>97.87</v>
      </c>
      <c r="R153" s="6" t="s">
        <v>29</v>
      </c>
      <c r="S153" s="6" t="s">
        <v>860</v>
      </c>
    </row>
    <row r="154" spans="1:19" ht="67.5" x14ac:dyDescent="0.2">
      <c r="A154" s="6" t="s">
        <v>282</v>
      </c>
      <c r="B154" s="6" t="s">
        <v>283</v>
      </c>
      <c r="C154" s="6" t="s">
        <v>284</v>
      </c>
      <c r="D154" s="6" t="s">
        <v>24</v>
      </c>
      <c r="E154" s="9">
        <v>160940.33000000002</v>
      </c>
      <c r="F154" s="9">
        <v>966471.97</v>
      </c>
      <c r="G154" s="9">
        <v>1815.08</v>
      </c>
      <c r="H154" s="9">
        <v>851868.3</v>
      </c>
      <c r="I154" s="9">
        <v>850053.22000000009</v>
      </c>
      <c r="J154" s="6" t="s">
        <v>25</v>
      </c>
      <c r="K154" s="6" t="s">
        <v>314</v>
      </c>
      <c r="L154" s="6" t="s">
        <v>37</v>
      </c>
      <c r="M154" s="6" t="s">
        <v>315</v>
      </c>
      <c r="N154" s="6">
        <v>100</v>
      </c>
      <c r="O154" s="6">
        <v>100</v>
      </c>
      <c r="P154" s="6">
        <v>96.78</v>
      </c>
      <c r="Q154" s="6">
        <v>96.78</v>
      </c>
      <c r="R154" s="6" t="s">
        <v>29</v>
      </c>
      <c r="S154" s="6" t="s">
        <v>860</v>
      </c>
    </row>
    <row r="155" spans="1:19" ht="45" x14ac:dyDescent="0.2">
      <c r="A155" s="6" t="s">
        <v>282</v>
      </c>
      <c r="B155" s="6" t="s">
        <v>283</v>
      </c>
      <c r="C155" s="6" t="s">
        <v>284</v>
      </c>
      <c r="D155" s="6" t="s">
        <v>24</v>
      </c>
      <c r="E155" s="9">
        <v>267775.24</v>
      </c>
      <c r="F155" s="9">
        <v>249394.27999999997</v>
      </c>
      <c r="G155" s="9">
        <v>4390.72</v>
      </c>
      <c r="H155" s="9">
        <v>107048.35000000002</v>
      </c>
      <c r="I155" s="9">
        <v>102657.63000000002</v>
      </c>
      <c r="J155" s="6" t="s">
        <v>25</v>
      </c>
      <c r="K155" s="6" t="s">
        <v>316</v>
      </c>
      <c r="L155" s="6" t="s">
        <v>37</v>
      </c>
      <c r="M155" s="6" t="s">
        <v>317</v>
      </c>
      <c r="N155" s="6">
        <v>100</v>
      </c>
      <c r="O155" s="6">
        <v>100</v>
      </c>
      <c r="P155" s="6">
        <v>100</v>
      </c>
      <c r="Q155" s="6">
        <v>100</v>
      </c>
      <c r="R155" s="6" t="s">
        <v>29</v>
      </c>
      <c r="S155" s="6" t="s">
        <v>860</v>
      </c>
    </row>
    <row r="156" spans="1:19" ht="56.25" x14ac:dyDescent="0.2">
      <c r="A156" s="6" t="s">
        <v>282</v>
      </c>
      <c r="B156" s="6" t="s">
        <v>283</v>
      </c>
      <c r="C156" s="6" t="s">
        <v>284</v>
      </c>
      <c r="D156" s="6" t="s">
        <v>24</v>
      </c>
      <c r="E156" s="9">
        <v>167302.24999999997</v>
      </c>
      <c r="F156" s="9">
        <v>377876.63000000012</v>
      </c>
      <c r="G156" s="9">
        <v>4448.3</v>
      </c>
      <c r="H156" s="9">
        <v>290220.77000000008</v>
      </c>
      <c r="I156" s="9">
        <v>285772.46999999997</v>
      </c>
      <c r="J156" s="6" t="s">
        <v>25</v>
      </c>
      <c r="K156" s="6" t="s">
        <v>318</v>
      </c>
      <c r="L156" s="6" t="s">
        <v>37</v>
      </c>
      <c r="M156" s="6" t="s">
        <v>319</v>
      </c>
      <c r="N156" s="6">
        <v>100</v>
      </c>
      <c r="O156" s="6">
        <v>100</v>
      </c>
      <c r="P156" s="6">
        <v>100</v>
      </c>
      <c r="Q156" s="6">
        <v>100</v>
      </c>
      <c r="R156" s="6" t="s">
        <v>29</v>
      </c>
      <c r="S156" s="6" t="s">
        <v>860</v>
      </c>
    </row>
    <row r="157" spans="1:19" ht="56.25" x14ac:dyDescent="0.2">
      <c r="A157" s="6" t="s">
        <v>282</v>
      </c>
      <c r="B157" s="6" t="s">
        <v>283</v>
      </c>
      <c r="C157" s="6" t="s">
        <v>284</v>
      </c>
      <c r="D157" s="6" t="s">
        <v>24</v>
      </c>
      <c r="E157" s="9">
        <v>32926.67</v>
      </c>
      <c r="F157" s="9">
        <v>30096.67</v>
      </c>
      <c r="G157" s="9">
        <v>228.38</v>
      </c>
      <c r="H157" s="9">
        <v>21768.58</v>
      </c>
      <c r="I157" s="9">
        <v>21540.2</v>
      </c>
      <c r="J157" s="6" t="s">
        <v>25</v>
      </c>
      <c r="K157" s="6" t="s">
        <v>320</v>
      </c>
      <c r="L157" s="6" t="s">
        <v>37</v>
      </c>
      <c r="M157" s="6" t="s">
        <v>321</v>
      </c>
      <c r="N157" s="6">
        <v>100</v>
      </c>
      <c r="O157" s="6">
        <v>100</v>
      </c>
      <c r="P157" s="6">
        <v>91</v>
      </c>
      <c r="Q157" s="6">
        <v>91</v>
      </c>
      <c r="R157" s="6" t="s">
        <v>29</v>
      </c>
      <c r="S157" s="6" t="s">
        <v>860</v>
      </c>
    </row>
    <row r="158" spans="1:19" ht="67.5" x14ac:dyDescent="0.2">
      <c r="A158" s="6" t="s">
        <v>282</v>
      </c>
      <c r="B158" s="6" t="s">
        <v>283</v>
      </c>
      <c r="C158" s="6" t="s">
        <v>284</v>
      </c>
      <c r="D158" s="6" t="s">
        <v>24</v>
      </c>
      <c r="E158" s="9">
        <v>462154.67000000004</v>
      </c>
      <c r="F158" s="9">
        <v>453491.07</v>
      </c>
      <c r="G158" s="9">
        <v>3693.5</v>
      </c>
      <c r="H158" s="9">
        <v>363153.77</v>
      </c>
      <c r="I158" s="9">
        <v>359460.27</v>
      </c>
      <c r="J158" s="6" t="s">
        <v>25</v>
      </c>
      <c r="K158" s="6" t="s">
        <v>322</v>
      </c>
      <c r="L158" s="6" t="s">
        <v>37</v>
      </c>
      <c r="M158" s="6" t="s">
        <v>323</v>
      </c>
      <c r="N158" s="6">
        <v>10</v>
      </c>
      <c r="O158" s="6">
        <v>10</v>
      </c>
      <c r="P158" s="6">
        <v>105.63</v>
      </c>
      <c r="Q158" s="6">
        <v>105.63</v>
      </c>
      <c r="R158" s="6" t="s">
        <v>29</v>
      </c>
      <c r="S158" s="6" t="s">
        <v>860</v>
      </c>
    </row>
    <row r="159" spans="1:19" ht="67.5" x14ac:dyDescent="0.2">
      <c r="A159" s="6" t="s">
        <v>282</v>
      </c>
      <c r="B159" s="6" t="s">
        <v>283</v>
      </c>
      <c r="C159" s="6" t="s">
        <v>284</v>
      </c>
      <c r="D159" s="6" t="s">
        <v>24</v>
      </c>
      <c r="E159" s="9">
        <v>25166.67</v>
      </c>
      <c r="F159" s="9">
        <v>24166.67</v>
      </c>
      <c r="G159" s="9">
        <v>228.38</v>
      </c>
      <c r="H159" s="9">
        <v>12841.62</v>
      </c>
      <c r="I159" s="9">
        <v>12613.240000000002</v>
      </c>
      <c r="J159" s="6" t="s">
        <v>25</v>
      </c>
      <c r="K159" s="6" t="s">
        <v>48</v>
      </c>
      <c r="L159" s="6" t="s">
        <v>37</v>
      </c>
      <c r="M159" s="6" t="s">
        <v>324</v>
      </c>
      <c r="N159" s="6">
        <v>70</v>
      </c>
      <c r="O159" s="6">
        <v>70</v>
      </c>
      <c r="P159" s="6">
        <v>84</v>
      </c>
      <c r="Q159" s="6">
        <v>84</v>
      </c>
      <c r="R159" s="6" t="s">
        <v>29</v>
      </c>
      <c r="S159" s="6" t="s">
        <v>860</v>
      </c>
    </row>
    <row r="160" spans="1:19" ht="90" x14ac:dyDescent="0.2">
      <c r="A160" s="6" t="s">
        <v>282</v>
      </c>
      <c r="B160" s="6" t="s">
        <v>283</v>
      </c>
      <c r="C160" s="6" t="s">
        <v>284</v>
      </c>
      <c r="D160" s="6" t="s">
        <v>24</v>
      </c>
      <c r="E160" s="9">
        <v>41526.67</v>
      </c>
      <c r="F160" s="9">
        <v>56073.67</v>
      </c>
      <c r="G160" s="9">
        <v>1159.58</v>
      </c>
      <c r="H160" s="9">
        <v>40740.439999999995</v>
      </c>
      <c r="I160" s="9">
        <v>39580.859999999993</v>
      </c>
      <c r="J160" s="6" t="s">
        <v>25</v>
      </c>
      <c r="K160" s="6" t="s">
        <v>325</v>
      </c>
      <c r="L160" s="6" t="s">
        <v>37</v>
      </c>
      <c r="M160" s="6" t="s">
        <v>326</v>
      </c>
      <c r="N160" s="6">
        <v>10</v>
      </c>
      <c r="O160" s="6">
        <v>10</v>
      </c>
      <c r="P160" s="6">
        <v>14</v>
      </c>
      <c r="Q160" s="6">
        <v>14</v>
      </c>
      <c r="R160" s="6" t="s">
        <v>29</v>
      </c>
      <c r="S160" s="6" t="s">
        <v>860</v>
      </c>
    </row>
    <row r="161" spans="1:19" ht="45" x14ac:dyDescent="0.2">
      <c r="A161" s="6" t="s">
        <v>282</v>
      </c>
      <c r="B161" s="6" t="s">
        <v>283</v>
      </c>
      <c r="C161" s="6" t="s">
        <v>284</v>
      </c>
      <c r="D161" s="6" t="s">
        <v>285</v>
      </c>
      <c r="E161" s="9">
        <v>14341388.16</v>
      </c>
      <c r="F161" s="9">
        <v>23937286.119999997</v>
      </c>
      <c r="G161" s="9">
        <v>1607004.6799999997</v>
      </c>
      <c r="H161" s="9">
        <v>22400107.039999999</v>
      </c>
      <c r="I161" s="9">
        <v>20793102.359999999</v>
      </c>
      <c r="J161" s="6" t="s">
        <v>25</v>
      </c>
      <c r="K161" s="6" t="s">
        <v>327</v>
      </c>
      <c r="L161" s="6" t="s">
        <v>34</v>
      </c>
      <c r="M161" s="6" t="s">
        <v>327</v>
      </c>
      <c r="N161" s="6">
        <v>100</v>
      </c>
      <c r="O161" s="6">
        <v>100</v>
      </c>
      <c r="P161" s="6">
        <v>100</v>
      </c>
      <c r="Q161" s="6">
        <v>100</v>
      </c>
      <c r="R161" s="6" t="s">
        <v>29</v>
      </c>
      <c r="S161" s="6" t="s">
        <v>860</v>
      </c>
    </row>
    <row r="162" spans="1:19" ht="45" x14ac:dyDescent="0.2">
      <c r="A162" s="6" t="s">
        <v>282</v>
      </c>
      <c r="B162" s="6" t="s">
        <v>283</v>
      </c>
      <c r="C162" s="6" t="s">
        <v>284</v>
      </c>
      <c r="D162" s="6" t="s">
        <v>24</v>
      </c>
      <c r="E162" s="9">
        <v>1620207.16</v>
      </c>
      <c r="F162" s="9">
        <v>4199951.41</v>
      </c>
      <c r="G162" s="9">
        <v>1607004.6799999997</v>
      </c>
      <c r="H162" s="9">
        <v>2999108.0299999993</v>
      </c>
      <c r="I162" s="9">
        <v>1392103.35</v>
      </c>
      <c r="J162" s="6" t="s">
        <v>25</v>
      </c>
      <c r="K162" s="6" t="s">
        <v>328</v>
      </c>
      <c r="L162" s="6" t="s">
        <v>37</v>
      </c>
      <c r="M162" s="6" t="s">
        <v>329</v>
      </c>
      <c r="N162" s="6">
        <v>100</v>
      </c>
      <c r="O162" s="6">
        <v>100</v>
      </c>
      <c r="P162" s="10">
        <v>82.92</v>
      </c>
      <c r="Q162" s="10">
        <v>82.92</v>
      </c>
      <c r="R162" s="6" t="s">
        <v>29</v>
      </c>
      <c r="S162" s="6" t="s">
        <v>860</v>
      </c>
    </row>
    <row r="163" spans="1:19" ht="45" x14ac:dyDescent="0.2">
      <c r="A163" s="6" t="s">
        <v>282</v>
      </c>
      <c r="B163" s="6" t="s">
        <v>283</v>
      </c>
      <c r="C163" s="6" t="s">
        <v>284</v>
      </c>
      <c r="D163" s="6" t="s">
        <v>24</v>
      </c>
      <c r="E163" s="9">
        <v>336335</v>
      </c>
      <c r="F163" s="9">
        <v>336335</v>
      </c>
      <c r="G163" s="9">
        <v>0</v>
      </c>
      <c r="H163" s="9">
        <v>0</v>
      </c>
      <c r="I163" s="9">
        <v>0</v>
      </c>
      <c r="J163" s="6" t="s">
        <v>25</v>
      </c>
      <c r="K163" s="6" t="s">
        <v>330</v>
      </c>
      <c r="L163" s="6" t="s">
        <v>37</v>
      </c>
      <c r="M163" s="6" t="s">
        <v>331</v>
      </c>
      <c r="N163" s="6">
        <v>100</v>
      </c>
      <c r="O163" s="6">
        <v>100</v>
      </c>
      <c r="P163" s="6">
        <v>0</v>
      </c>
      <c r="Q163" s="6">
        <v>0</v>
      </c>
      <c r="R163" s="6" t="s">
        <v>29</v>
      </c>
      <c r="S163" s="6" t="s">
        <v>860</v>
      </c>
    </row>
    <row r="164" spans="1:19" ht="56.25" x14ac:dyDescent="0.2">
      <c r="A164" s="6" t="s">
        <v>282</v>
      </c>
      <c r="B164" s="6" t="s">
        <v>283</v>
      </c>
      <c r="C164" s="6" t="s">
        <v>284</v>
      </c>
      <c r="D164" s="6" t="s">
        <v>24</v>
      </c>
      <c r="E164" s="9">
        <v>2466000</v>
      </c>
      <c r="F164" s="9">
        <v>0</v>
      </c>
      <c r="G164" s="9">
        <v>0</v>
      </c>
      <c r="H164" s="9">
        <v>0</v>
      </c>
      <c r="I164" s="9">
        <v>0</v>
      </c>
      <c r="J164" s="6" t="s">
        <v>25</v>
      </c>
      <c r="K164" s="6" t="s">
        <v>332</v>
      </c>
      <c r="L164" s="6" t="s">
        <v>37</v>
      </c>
      <c r="M164" s="6" t="s">
        <v>333</v>
      </c>
      <c r="N164" s="6">
        <v>100</v>
      </c>
      <c r="O164" s="6">
        <v>100</v>
      </c>
      <c r="P164" s="6">
        <v>98</v>
      </c>
      <c r="Q164" s="6">
        <v>98</v>
      </c>
      <c r="R164" s="6" t="s">
        <v>29</v>
      </c>
      <c r="S164" s="6" t="s">
        <v>860</v>
      </c>
    </row>
    <row r="165" spans="1:19" ht="45" x14ac:dyDescent="0.2">
      <c r="A165" s="6" t="s">
        <v>282</v>
      </c>
      <c r="B165" s="6" t="s">
        <v>283</v>
      </c>
      <c r="C165" s="6" t="s">
        <v>284</v>
      </c>
      <c r="D165" s="6" t="s">
        <v>285</v>
      </c>
      <c r="E165" s="9">
        <v>9918846</v>
      </c>
      <c r="F165" s="9">
        <v>19400999.709999997</v>
      </c>
      <c r="G165" s="9">
        <v>0</v>
      </c>
      <c r="H165" s="9">
        <v>19400999.009999998</v>
      </c>
      <c r="I165" s="9">
        <v>19400999.009999998</v>
      </c>
      <c r="J165" s="6" t="s">
        <v>25</v>
      </c>
      <c r="K165" s="6" t="s">
        <v>334</v>
      </c>
      <c r="L165" s="6" t="s">
        <v>37</v>
      </c>
      <c r="M165" s="6" t="s">
        <v>335</v>
      </c>
      <c r="N165" s="6">
        <v>100</v>
      </c>
      <c r="O165" s="6">
        <v>100</v>
      </c>
      <c r="P165" s="10">
        <v>100</v>
      </c>
      <c r="Q165" s="10">
        <v>100</v>
      </c>
      <c r="R165" s="6" t="s">
        <v>29</v>
      </c>
      <c r="S165" s="6" t="s">
        <v>860</v>
      </c>
    </row>
    <row r="166" spans="1:19" ht="45" x14ac:dyDescent="0.2">
      <c r="A166" s="6" t="s">
        <v>282</v>
      </c>
      <c r="B166" s="6" t="s">
        <v>283</v>
      </c>
      <c r="C166" s="6" t="s">
        <v>284</v>
      </c>
      <c r="D166" s="6" t="s">
        <v>24</v>
      </c>
      <c r="E166" s="9">
        <v>21431996.319999997</v>
      </c>
      <c r="F166" s="9">
        <v>21529382.630000003</v>
      </c>
      <c r="G166" s="9">
        <v>38861.06</v>
      </c>
      <c r="H166" s="9">
        <v>20954668.180000003</v>
      </c>
      <c r="I166" s="9">
        <v>20915807.120000001</v>
      </c>
      <c r="J166" s="6" t="s">
        <v>25</v>
      </c>
      <c r="K166" s="6" t="s">
        <v>48</v>
      </c>
      <c r="L166" s="6" t="s">
        <v>34</v>
      </c>
      <c r="M166" s="6" t="s">
        <v>87</v>
      </c>
      <c r="N166" s="6">
        <v>100</v>
      </c>
      <c r="O166" s="6">
        <v>100</v>
      </c>
      <c r="P166" s="6">
        <v>96.53</v>
      </c>
      <c r="Q166" s="6">
        <v>96.53</v>
      </c>
      <c r="R166" s="6" t="s">
        <v>29</v>
      </c>
      <c r="S166" s="6" t="s">
        <v>860</v>
      </c>
    </row>
    <row r="167" spans="1:19" ht="45" x14ac:dyDescent="0.2">
      <c r="A167" s="6" t="s">
        <v>282</v>
      </c>
      <c r="B167" s="6" t="s">
        <v>283</v>
      </c>
      <c r="C167" s="6" t="s">
        <v>284</v>
      </c>
      <c r="D167" s="6" t="s">
        <v>24</v>
      </c>
      <c r="E167" s="9">
        <v>2076196.26</v>
      </c>
      <c r="F167" s="9">
        <v>2232580.8400000003</v>
      </c>
      <c r="G167" s="9">
        <v>0</v>
      </c>
      <c r="H167" s="9">
        <v>2229159.42</v>
      </c>
      <c r="I167" s="9">
        <v>2229159.42</v>
      </c>
      <c r="J167" s="6" t="s">
        <v>25</v>
      </c>
      <c r="K167" s="6" t="s">
        <v>48</v>
      </c>
      <c r="L167" s="6" t="s">
        <v>37</v>
      </c>
      <c r="M167" s="6" t="s">
        <v>87</v>
      </c>
      <c r="N167" s="6">
        <v>100</v>
      </c>
      <c r="O167" s="6">
        <v>100</v>
      </c>
      <c r="P167" s="6">
        <v>104.67</v>
      </c>
      <c r="Q167" s="6">
        <v>104.67</v>
      </c>
      <c r="R167" s="6" t="s">
        <v>29</v>
      </c>
      <c r="S167" s="6" t="s">
        <v>860</v>
      </c>
    </row>
    <row r="168" spans="1:19" ht="45" x14ac:dyDescent="0.2">
      <c r="A168" s="6" t="s">
        <v>282</v>
      </c>
      <c r="B168" s="6" t="s">
        <v>283</v>
      </c>
      <c r="C168" s="6" t="s">
        <v>284</v>
      </c>
      <c r="D168" s="6" t="s">
        <v>24</v>
      </c>
      <c r="E168" s="9">
        <v>6441171.4199999999</v>
      </c>
      <c r="F168" s="9">
        <v>6466652.0300000003</v>
      </c>
      <c r="G168" s="9">
        <v>14606.060000000001</v>
      </c>
      <c r="H168" s="9">
        <v>6217475.4100000001</v>
      </c>
      <c r="I168" s="9">
        <v>6202869.3500000006</v>
      </c>
      <c r="J168" s="6" t="s">
        <v>25</v>
      </c>
      <c r="K168" s="6" t="s">
        <v>48</v>
      </c>
      <c r="L168" s="6" t="s">
        <v>37</v>
      </c>
      <c r="M168" s="6" t="s">
        <v>87</v>
      </c>
      <c r="N168" s="6">
        <v>100</v>
      </c>
      <c r="O168" s="6">
        <v>100</v>
      </c>
      <c r="P168" s="6">
        <v>96.53</v>
      </c>
      <c r="Q168" s="6">
        <v>96.53</v>
      </c>
      <c r="R168" s="6" t="s">
        <v>29</v>
      </c>
      <c r="S168" s="6" t="s">
        <v>860</v>
      </c>
    </row>
    <row r="169" spans="1:19" ht="45" x14ac:dyDescent="0.2">
      <c r="A169" s="6" t="s">
        <v>282</v>
      </c>
      <c r="B169" s="6" t="s">
        <v>283</v>
      </c>
      <c r="C169" s="6" t="s">
        <v>284</v>
      </c>
      <c r="D169" s="6" t="s">
        <v>24</v>
      </c>
      <c r="E169" s="9">
        <v>5487001.6699999999</v>
      </c>
      <c r="F169" s="9">
        <v>5603732.0200000014</v>
      </c>
      <c r="G169" s="9">
        <v>6615</v>
      </c>
      <c r="H169" s="9">
        <v>5553611.9900000012</v>
      </c>
      <c r="I169" s="9">
        <v>5546996.9900000012</v>
      </c>
      <c r="J169" s="6" t="s">
        <v>25</v>
      </c>
      <c r="K169" s="6" t="s">
        <v>48</v>
      </c>
      <c r="L169" s="6" t="s">
        <v>37</v>
      </c>
      <c r="M169" s="6" t="s">
        <v>87</v>
      </c>
      <c r="N169" s="6">
        <v>100</v>
      </c>
      <c r="O169" s="6">
        <v>100</v>
      </c>
      <c r="P169" s="6">
        <v>100</v>
      </c>
      <c r="Q169" s="6">
        <v>100</v>
      </c>
      <c r="R169" s="6" t="s">
        <v>29</v>
      </c>
      <c r="S169" s="6" t="s">
        <v>860</v>
      </c>
    </row>
    <row r="170" spans="1:19" ht="45" x14ac:dyDescent="0.2">
      <c r="A170" s="6" t="s">
        <v>282</v>
      </c>
      <c r="B170" s="6" t="s">
        <v>283</v>
      </c>
      <c r="C170" s="6" t="s">
        <v>284</v>
      </c>
      <c r="D170" s="6" t="s">
        <v>24</v>
      </c>
      <c r="E170" s="9">
        <v>4543539.09</v>
      </c>
      <c r="F170" s="9">
        <v>4543237.6500000004</v>
      </c>
      <c r="G170" s="9">
        <v>3675</v>
      </c>
      <c r="H170" s="9">
        <v>4435514.92</v>
      </c>
      <c r="I170" s="9">
        <v>4431839.92</v>
      </c>
      <c r="J170" s="6" t="s">
        <v>25</v>
      </c>
      <c r="K170" s="6" t="s">
        <v>48</v>
      </c>
      <c r="L170" s="6" t="s">
        <v>37</v>
      </c>
      <c r="M170" s="6" t="s">
        <v>87</v>
      </c>
      <c r="N170" s="6">
        <v>100</v>
      </c>
      <c r="O170" s="6">
        <v>100</v>
      </c>
      <c r="P170" s="6">
        <v>76.37</v>
      </c>
      <c r="Q170" s="6">
        <v>76.37</v>
      </c>
      <c r="R170" s="6" t="s">
        <v>29</v>
      </c>
      <c r="S170" s="6" t="s">
        <v>860</v>
      </c>
    </row>
    <row r="171" spans="1:19" ht="45" x14ac:dyDescent="0.2">
      <c r="A171" s="6" t="s">
        <v>282</v>
      </c>
      <c r="B171" s="6" t="s">
        <v>283</v>
      </c>
      <c r="C171" s="6" t="s">
        <v>284</v>
      </c>
      <c r="D171" s="6" t="s">
        <v>24</v>
      </c>
      <c r="E171" s="9">
        <v>2884087.8800000004</v>
      </c>
      <c r="F171" s="9">
        <v>2683180.0899999994</v>
      </c>
      <c r="G171" s="9">
        <v>13965</v>
      </c>
      <c r="H171" s="9">
        <v>2518906.44</v>
      </c>
      <c r="I171" s="9">
        <v>2504941.44</v>
      </c>
      <c r="J171" s="6" t="s">
        <v>25</v>
      </c>
      <c r="K171" s="6" t="s">
        <v>48</v>
      </c>
      <c r="L171" s="6" t="s">
        <v>37</v>
      </c>
      <c r="M171" s="6" t="s">
        <v>87</v>
      </c>
      <c r="N171" s="6">
        <v>100</v>
      </c>
      <c r="O171" s="6">
        <v>100</v>
      </c>
      <c r="P171" s="6">
        <v>89.85</v>
      </c>
      <c r="Q171" s="6">
        <v>89.85</v>
      </c>
      <c r="R171" s="6" t="s">
        <v>29</v>
      </c>
      <c r="S171" s="6" t="s">
        <v>860</v>
      </c>
    </row>
    <row r="172" spans="1:19" ht="45" x14ac:dyDescent="0.2">
      <c r="A172" s="6" t="s">
        <v>282</v>
      </c>
      <c r="B172" s="6" t="s">
        <v>283</v>
      </c>
      <c r="C172" s="6" t="s">
        <v>284</v>
      </c>
      <c r="D172" s="6" t="s">
        <v>285</v>
      </c>
      <c r="E172" s="9">
        <v>0</v>
      </c>
      <c r="F172" s="9">
        <v>2236507.37</v>
      </c>
      <c r="G172" s="9">
        <v>0</v>
      </c>
      <c r="H172" s="9">
        <v>1840145.07</v>
      </c>
      <c r="I172" s="9">
        <v>1840145.07</v>
      </c>
      <c r="J172" s="6" t="s">
        <v>25</v>
      </c>
      <c r="K172" s="6" t="s">
        <v>336</v>
      </c>
      <c r="L172" s="6" t="s">
        <v>34</v>
      </c>
      <c r="M172" s="6" t="s">
        <v>337</v>
      </c>
      <c r="N172" s="6">
        <v>100</v>
      </c>
      <c r="O172" s="6">
        <v>100</v>
      </c>
      <c r="P172" s="6">
        <v>100.75</v>
      </c>
      <c r="Q172" s="6">
        <v>100.75</v>
      </c>
      <c r="R172" s="6" t="s">
        <v>29</v>
      </c>
      <c r="S172" s="6" t="s">
        <v>860</v>
      </c>
    </row>
    <row r="173" spans="1:19" ht="45" x14ac:dyDescent="0.2">
      <c r="A173" s="6" t="s">
        <v>282</v>
      </c>
      <c r="B173" s="6" t="s">
        <v>283</v>
      </c>
      <c r="C173" s="6" t="s">
        <v>284</v>
      </c>
      <c r="D173" s="6" t="s">
        <v>24</v>
      </c>
      <c r="E173" s="9">
        <v>0</v>
      </c>
      <c r="F173" s="9">
        <v>448802.46</v>
      </c>
      <c r="G173" s="9">
        <v>0</v>
      </c>
      <c r="H173" s="9">
        <v>92800</v>
      </c>
      <c r="I173" s="9">
        <v>92800</v>
      </c>
      <c r="J173" s="6" t="s">
        <v>25</v>
      </c>
      <c r="K173" s="6" t="s">
        <v>336</v>
      </c>
      <c r="L173" s="6" t="s">
        <v>37</v>
      </c>
      <c r="M173" s="6" t="s">
        <v>337</v>
      </c>
      <c r="N173" s="6">
        <v>100</v>
      </c>
      <c r="O173" s="6">
        <v>100</v>
      </c>
      <c r="P173" s="6">
        <v>100</v>
      </c>
      <c r="Q173" s="6">
        <v>100</v>
      </c>
      <c r="R173" s="6" t="s">
        <v>29</v>
      </c>
      <c r="S173" s="6" t="s">
        <v>860</v>
      </c>
    </row>
    <row r="174" spans="1:19" ht="45" x14ac:dyDescent="0.2">
      <c r="A174" s="6" t="s">
        <v>282</v>
      </c>
      <c r="B174" s="6" t="s">
        <v>283</v>
      </c>
      <c r="C174" s="6" t="s">
        <v>284</v>
      </c>
      <c r="D174" s="6" t="s">
        <v>24</v>
      </c>
      <c r="E174" s="9">
        <v>0</v>
      </c>
      <c r="F174" s="9">
        <v>1427704.91</v>
      </c>
      <c r="G174" s="9">
        <v>0</v>
      </c>
      <c r="H174" s="9">
        <v>1387345.07</v>
      </c>
      <c r="I174" s="9">
        <v>1387345.07</v>
      </c>
      <c r="J174" s="6" t="s">
        <v>25</v>
      </c>
      <c r="K174" s="6" t="s">
        <v>336</v>
      </c>
      <c r="L174" s="6" t="s">
        <v>37</v>
      </c>
      <c r="M174" s="6" t="s">
        <v>337</v>
      </c>
      <c r="N174" s="6">
        <v>100</v>
      </c>
      <c r="O174" s="6">
        <v>100</v>
      </c>
      <c r="P174" s="6">
        <v>100</v>
      </c>
      <c r="Q174" s="6">
        <v>100</v>
      </c>
      <c r="R174" s="6" t="s">
        <v>29</v>
      </c>
      <c r="S174" s="6" t="s">
        <v>860</v>
      </c>
    </row>
    <row r="175" spans="1:19" ht="45" x14ac:dyDescent="0.2">
      <c r="A175" s="6" t="s">
        <v>282</v>
      </c>
      <c r="B175" s="6" t="s">
        <v>283</v>
      </c>
      <c r="C175" s="6" t="s">
        <v>284</v>
      </c>
      <c r="D175" s="6" t="s">
        <v>338</v>
      </c>
      <c r="E175" s="9">
        <v>0</v>
      </c>
      <c r="F175" s="9">
        <v>360000</v>
      </c>
      <c r="G175" s="9">
        <v>0</v>
      </c>
      <c r="H175" s="9">
        <v>360000</v>
      </c>
      <c r="I175" s="9">
        <v>360000</v>
      </c>
      <c r="J175" s="6" t="s">
        <v>25</v>
      </c>
      <c r="K175" s="6" t="s">
        <v>336</v>
      </c>
      <c r="L175" s="6" t="s">
        <v>37</v>
      </c>
      <c r="M175" s="6" t="s">
        <v>337</v>
      </c>
      <c r="N175" s="6">
        <v>100</v>
      </c>
      <c r="O175" s="6">
        <v>100</v>
      </c>
      <c r="P175" s="6">
        <v>100</v>
      </c>
      <c r="Q175" s="6">
        <v>100</v>
      </c>
      <c r="R175" s="6" t="s">
        <v>29</v>
      </c>
      <c r="S175" s="6" t="s">
        <v>860</v>
      </c>
    </row>
    <row r="176" spans="1:19" ht="67.5" x14ac:dyDescent="0.2">
      <c r="A176" s="6" t="s">
        <v>339</v>
      </c>
      <c r="B176" s="6" t="s">
        <v>340</v>
      </c>
      <c r="C176" s="6" t="s">
        <v>284</v>
      </c>
      <c r="D176" s="6" t="s">
        <v>24</v>
      </c>
      <c r="E176" s="7">
        <f>0+E178+E181+E188+E193+E195+E205+E207</f>
        <v>55017313.960000001</v>
      </c>
      <c r="F176" s="7">
        <f>0+F178+F181+F188+F193+F195+F205+F207</f>
        <v>93972154.140000001</v>
      </c>
      <c r="G176" s="7">
        <f>0+G178+G181+G188+G193+G195+G205+G207</f>
        <v>4913034.7</v>
      </c>
      <c r="H176" s="7">
        <f>0+H178+H181+H188+H193+H195+H205+H207</f>
        <v>90128972.960000023</v>
      </c>
      <c r="I176" s="7">
        <f>0+I178+I181+I188+I193+I195+I205+I207</f>
        <v>85215938.25999999</v>
      </c>
      <c r="J176" s="6" t="s">
        <v>25</v>
      </c>
      <c r="K176" s="6" t="s">
        <v>341</v>
      </c>
      <c r="L176" s="6" t="s">
        <v>27</v>
      </c>
      <c r="M176" s="6" t="s">
        <v>342</v>
      </c>
      <c r="N176" s="6">
        <v>70</v>
      </c>
      <c r="O176" s="6">
        <v>70</v>
      </c>
      <c r="P176" s="6">
        <v>79.709999999999994</v>
      </c>
      <c r="Q176" s="6">
        <v>79.709999999999994</v>
      </c>
      <c r="R176" s="6" t="s">
        <v>29</v>
      </c>
      <c r="S176" s="6" t="s">
        <v>860</v>
      </c>
    </row>
    <row r="177" spans="1:19" ht="67.5" x14ac:dyDescent="0.2">
      <c r="A177" s="6" t="s">
        <v>339</v>
      </c>
      <c r="B177" s="6" t="s">
        <v>340</v>
      </c>
      <c r="C177" s="6" t="s">
        <v>284</v>
      </c>
      <c r="D177" s="6" t="s">
        <v>24</v>
      </c>
      <c r="E177" s="7">
        <f>0+E178+E181+E188+E193+E195+E205+E207</f>
        <v>55017313.960000001</v>
      </c>
      <c r="F177" s="7">
        <f>0+F178+F181+F188+F193+F195+F205+F207</f>
        <v>93972154.140000001</v>
      </c>
      <c r="G177" s="7">
        <f>0+G178+G181+G188+G193+G195+G205+G207</f>
        <v>4913034.7</v>
      </c>
      <c r="H177" s="7">
        <f>0+H178+H181+H188+H193+H195+H205+H207</f>
        <v>90128972.960000023</v>
      </c>
      <c r="I177" s="7">
        <f>0+I178+I181+I188+I193+I195+I205+I207</f>
        <v>85215938.25999999</v>
      </c>
      <c r="J177" s="6" t="s">
        <v>25</v>
      </c>
      <c r="K177" s="6" t="s">
        <v>343</v>
      </c>
      <c r="L177" s="6" t="s">
        <v>31</v>
      </c>
      <c r="M177" s="6" t="s">
        <v>344</v>
      </c>
      <c r="N177" s="6">
        <v>75</v>
      </c>
      <c r="O177" s="6">
        <v>75</v>
      </c>
      <c r="P177" s="6">
        <v>80</v>
      </c>
      <c r="Q177" s="6">
        <v>80</v>
      </c>
      <c r="R177" s="6" t="s">
        <v>29</v>
      </c>
      <c r="S177" s="6" t="s">
        <v>860</v>
      </c>
    </row>
    <row r="178" spans="1:19" ht="67.5" x14ac:dyDescent="0.2">
      <c r="A178" s="6" t="s">
        <v>339</v>
      </c>
      <c r="B178" s="6" t="s">
        <v>340</v>
      </c>
      <c r="C178" s="6" t="s">
        <v>284</v>
      </c>
      <c r="D178" s="6" t="s">
        <v>24</v>
      </c>
      <c r="E178" s="9">
        <v>884795.66000000015</v>
      </c>
      <c r="F178" s="9">
        <v>1197216.6200000001</v>
      </c>
      <c r="G178" s="9">
        <v>334169.96000000002</v>
      </c>
      <c r="H178" s="9">
        <v>1087456.5699999998</v>
      </c>
      <c r="I178" s="9">
        <v>753286.61</v>
      </c>
      <c r="J178" s="6" t="s">
        <v>25</v>
      </c>
      <c r="K178" s="6" t="s">
        <v>345</v>
      </c>
      <c r="L178" s="6" t="s">
        <v>34</v>
      </c>
      <c r="M178" s="6" t="s">
        <v>346</v>
      </c>
      <c r="N178" s="6">
        <v>85</v>
      </c>
      <c r="O178" s="6">
        <v>85</v>
      </c>
      <c r="P178" s="6">
        <v>91.92</v>
      </c>
      <c r="Q178" s="6">
        <v>91.92</v>
      </c>
      <c r="R178" s="6" t="s">
        <v>29</v>
      </c>
      <c r="S178" s="6" t="s">
        <v>860</v>
      </c>
    </row>
    <row r="179" spans="1:19" ht="67.5" x14ac:dyDescent="0.2">
      <c r="A179" s="6" t="s">
        <v>339</v>
      </c>
      <c r="B179" s="6" t="s">
        <v>340</v>
      </c>
      <c r="C179" s="6" t="s">
        <v>284</v>
      </c>
      <c r="D179" s="6" t="s">
        <v>24</v>
      </c>
      <c r="E179" s="9">
        <v>165355.33000000002</v>
      </c>
      <c r="F179" s="9">
        <v>477776.29000000004</v>
      </c>
      <c r="G179" s="9">
        <v>319166</v>
      </c>
      <c r="H179" s="9">
        <v>446766.64</v>
      </c>
      <c r="I179" s="9">
        <v>127600.64</v>
      </c>
      <c r="J179" s="6" t="s">
        <v>25</v>
      </c>
      <c r="K179" s="6" t="s">
        <v>347</v>
      </c>
      <c r="L179" s="6" t="s">
        <v>37</v>
      </c>
      <c r="M179" s="6" t="s">
        <v>348</v>
      </c>
      <c r="N179" s="6">
        <v>95</v>
      </c>
      <c r="O179" s="6">
        <v>95</v>
      </c>
      <c r="P179" s="6">
        <v>100</v>
      </c>
      <c r="Q179" s="6">
        <v>100</v>
      </c>
      <c r="R179" s="6" t="s">
        <v>29</v>
      </c>
      <c r="S179" s="6" t="s">
        <v>860</v>
      </c>
    </row>
    <row r="180" spans="1:19" ht="67.5" x14ac:dyDescent="0.2">
      <c r="A180" s="6" t="s">
        <v>339</v>
      </c>
      <c r="B180" s="6" t="s">
        <v>340</v>
      </c>
      <c r="C180" s="6" t="s">
        <v>284</v>
      </c>
      <c r="D180" s="6" t="s">
        <v>24</v>
      </c>
      <c r="E180" s="9">
        <v>719440.33000000007</v>
      </c>
      <c r="F180" s="9">
        <v>719440.33000000007</v>
      </c>
      <c r="G180" s="9">
        <v>15003.96</v>
      </c>
      <c r="H180" s="9">
        <v>640689.92999999993</v>
      </c>
      <c r="I180" s="9">
        <v>625685.97</v>
      </c>
      <c r="J180" s="6" t="s">
        <v>25</v>
      </c>
      <c r="K180" s="6" t="s">
        <v>349</v>
      </c>
      <c r="L180" s="6" t="s">
        <v>37</v>
      </c>
      <c r="M180" s="6" t="s">
        <v>350</v>
      </c>
      <c r="N180" s="6">
        <v>75</v>
      </c>
      <c r="O180" s="6">
        <v>75</v>
      </c>
      <c r="P180" s="6">
        <v>86.92</v>
      </c>
      <c r="Q180" s="6">
        <v>86.92</v>
      </c>
      <c r="R180" s="6" t="s">
        <v>29</v>
      </c>
      <c r="S180" s="6" t="s">
        <v>860</v>
      </c>
    </row>
    <row r="181" spans="1:19" ht="67.5" x14ac:dyDescent="0.2">
      <c r="A181" s="6" t="s">
        <v>339</v>
      </c>
      <c r="B181" s="6" t="s">
        <v>340</v>
      </c>
      <c r="C181" s="6" t="s">
        <v>284</v>
      </c>
      <c r="D181" s="6" t="s">
        <v>24</v>
      </c>
      <c r="E181" s="9">
        <v>5727578.3099999987</v>
      </c>
      <c r="F181" s="9">
        <v>6725497.209999999</v>
      </c>
      <c r="G181" s="9">
        <v>961872.40000000014</v>
      </c>
      <c r="H181" s="9">
        <v>6077951.919999999</v>
      </c>
      <c r="I181" s="9">
        <v>5116079.5199999996</v>
      </c>
      <c r="J181" s="6" t="s">
        <v>25</v>
      </c>
      <c r="K181" s="6" t="s">
        <v>351</v>
      </c>
      <c r="L181" s="6" t="s">
        <v>34</v>
      </c>
      <c r="M181" s="6" t="s">
        <v>352</v>
      </c>
      <c r="N181" s="6">
        <v>80</v>
      </c>
      <c r="O181" s="6">
        <v>80</v>
      </c>
      <c r="P181" s="6">
        <v>89.7</v>
      </c>
      <c r="Q181" s="6">
        <v>89.7</v>
      </c>
      <c r="R181" s="6" t="s">
        <v>29</v>
      </c>
      <c r="S181" s="6" t="s">
        <v>860</v>
      </c>
    </row>
    <row r="182" spans="1:19" ht="67.5" x14ac:dyDescent="0.2">
      <c r="A182" s="6" t="s">
        <v>339</v>
      </c>
      <c r="B182" s="6" t="s">
        <v>340</v>
      </c>
      <c r="C182" s="6" t="s">
        <v>284</v>
      </c>
      <c r="D182" s="6" t="s">
        <v>24</v>
      </c>
      <c r="E182" s="9">
        <v>2275909.52</v>
      </c>
      <c r="F182" s="9">
        <v>2424767.19</v>
      </c>
      <c r="G182" s="9">
        <v>182460.63999999998</v>
      </c>
      <c r="H182" s="9">
        <v>2401506.65</v>
      </c>
      <c r="I182" s="9">
        <v>2219046.0099999998</v>
      </c>
      <c r="J182" s="6" t="s">
        <v>25</v>
      </c>
      <c r="K182" s="6" t="s">
        <v>353</v>
      </c>
      <c r="L182" s="6" t="s">
        <v>37</v>
      </c>
      <c r="M182" s="6" t="s">
        <v>354</v>
      </c>
      <c r="N182" s="6">
        <v>80</v>
      </c>
      <c r="O182" s="6">
        <v>80</v>
      </c>
      <c r="P182" s="6">
        <v>73.73</v>
      </c>
      <c r="Q182" s="6">
        <v>73.73</v>
      </c>
      <c r="R182" s="6" t="s">
        <v>29</v>
      </c>
      <c r="S182" s="6" t="s">
        <v>860</v>
      </c>
    </row>
    <row r="183" spans="1:19" ht="67.5" x14ac:dyDescent="0.2">
      <c r="A183" s="6" t="s">
        <v>339</v>
      </c>
      <c r="B183" s="6" t="s">
        <v>340</v>
      </c>
      <c r="C183" s="6" t="s">
        <v>284</v>
      </c>
      <c r="D183" s="6" t="s">
        <v>24</v>
      </c>
      <c r="E183" s="9">
        <v>580836.08999999985</v>
      </c>
      <c r="F183" s="9">
        <v>581693.75999999989</v>
      </c>
      <c r="G183" s="9">
        <v>14422.62</v>
      </c>
      <c r="H183" s="9">
        <v>577811.17999999993</v>
      </c>
      <c r="I183" s="9">
        <v>563388.56000000006</v>
      </c>
      <c r="J183" s="6" t="s">
        <v>25</v>
      </c>
      <c r="K183" s="6" t="s">
        <v>355</v>
      </c>
      <c r="L183" s="6" t="s">
        <v>37</v>
      </c>
      <c r="M183" s="6" t="s">
        <v>356</v>
      </c>
      <c r="N183" s="6">
        <v>80</v>
      </c>
      <c r="O183" s="6">
        <v>80</v>
      </c>
      <c r="P183" s="6">
        <v>100</v>
      </c>
      <c r="Q183" s="6">
        <v>100</v>
      </c>
      <c r="R183" s="6" t="s">
        <v>29</v>
      </c>
      <c r="S183" s="6" t="s">
        <v>860</v>
      </c>
    </row>
    <row r="184" spans="1:19" ht="67.5" x14ac:dyDescent="0.2">
      <c r="A184" s="6" t="s">
        <v>339</v>
      </c>
      <c r="B184" s="6" t="s">
        <v>340</v>
      </c>
      <c r="C184" s="6" t="s">
        <v>284</v>
      </c>
      <c r="D184" s="6" t="s">
        <v>24</v>
      </c>
      <c r="E184" s="9">
        <v>580836.08999999985</v>
      </c>
      <c r="F184" s="9">
        <v>581693.75999999989</v>
      </c>
      <c r="G184" s="9">
        <v>31171.760000000002</v>
      </c>
      <c r="H184" s="9">
        <v>576860.91999999981</v>
      </c>
      <c r="I184" s="9">
        <v>545689.15999999992</v>
      </c>
      <c r="J184" s="6" t="s">
        <v>25</v>
      </c>
      <c r="K184" s="6" t="s">
        <v>357</v>
      </c>
      <c r="L184" s="6" t="s">
        <v>37</v>
      </c>
      <c r="M184" s="6" t="s">
        <v>358</v>
      </c>
      <c r="N184" s="6">
        <v>80</v>
      </c>
      <c r="O184" s="6">
        <v>80</v>
      </c>
      <c r="P184" s="6">
        <v>100</v>
      </c>
      <c r="Q184" s="6">
        <v>100</v>
      </c>
      <c r="R184" s="6" t="s">
        <v>29</v>
      </c>
      <c r="S184" s="6" t="s">
        <v>860</v>
      </c>
    </row>
    <row r="185" spans="1:19" ht="67.5" x14ac:dyDescent="0.2">
      <c r="A185" s="6" t="s">
        <v>339</v>
      </c>
      <c r="B185" s="6" t="s">
        <v>340</v>
      </c>
      <c r="C185" s="6" t="s">
        <v>284</v>
      </c>
      <c r="D185" s="6" t="s">
        <v>24</v>
      </c>
      <c r="E185" s="9">
        <v>580836.08999999985</v>
      </c>
      <c r="F185" s="9">
        <v>1281693.7599999995</v>
      </c>
      <c r="G185" s="9">
        <v>698964.94000000006</v>
      </c>
      <c r="H185" s="9">
        <v>1268674.4399999995</v>
      </c>
      <c r="I185" s="9">
        <v>569709.5</v>
      </c>
      <c r="J185" s="6" t="s">
        <v>25</v>
      </c>
      <c r="K185" s="6" t="s">
        <v>359</v>
      </c>
      <c r="L185" s="6" t="s">
        <v>37</v>
      </c>
      <c r="M185" s="6" t="s">
        <v>360</v>
      </c>
      <c r="N185" s="6">
        <v>80</v>
      </c>
      <c r="O185" s="6">
        <v>80</v>
      </c>
      <c r="P185" s="6">
        <v>100</v>
      </c>
      <c r="Q185" s="6">
        <v>100</v>
      </c>
      <c r="R185" s="6" t="s">
        <v>29</v>
      </c>
      <c r="S185" s="6" t="s">
        <v>860</v>
      </c>
    </row>
    <row r="186" spans="1:19" ht="67.5" x14ac:dyDescent="0.2">
      <c r="A186" s="6" t="s">
        <v>339</v>
      </c>
      <c r="B186" s="6" t="s">
        <v>340</v>
      </c>
      <c r="C186" s="6" t="s">
        <v>284</v>
      </c>
      <c r="D186" s="6" t="s">
        <v>24</v>
      </c>
      <c r="E186" s="9">
        <v>1709160.5199999996</v>
      </c>
      <c r="F186" s="9">
        <v>1711651.2000000002</v>
      </c>
      <c r="G186" s="9">
        <v>34852.44</v>
      </c>
      <c r="H186" s="9">
        <v>1109101.19</v>
      </c>
      <c r="I186" s="9">
        <v>1074248.75</v>
      </c>
      <c r="J186" s="6" t="s">
        <v>25</v>
      </c>
      <c r="K186" s="6" t="s">
        <v>361</v>
      </c>
      <c r="L186" s="6" t="s">
        <v>37</v>
      </c>
      <c r="M186" s="6" t="s">
        <v>362</v>
      </c>
      <c r="N186" s="6">
        <v>80</v>
      </c>
      <c r="O186" s="6">
        <v>80</v>
      </c>
      <c r="P186" s="6">
        <v>89.05</v>
      </c>
      <c r="Q186" s="6">
        <v>89.05</v>
      </c>
      <c r="R186" s="6" t="s">
        <v>29</v>
      </c>
      <c r="S186" s="6" t="s">
        <v>860</v>
      </c>
    </row>
    <row r="187" spans="1:19" ht="67.5" x14ac:dyDescent="0.2">
      <c r="A187" s="6" t="s">
        <v>339</v>
      </c>
      <c r="B187" s="6" t="s">
        <v>340</v>
      </c>
      <c r="C187" s="6" t="s">
        <v>284</v>
      </c>
      <c r="D187" s="6" t="s">
        <v>24</v>
      </c>
      <c r="E187" s="9">
        <v>0</v>
      </c>
      <c r="F187" s="9">
        <v>143997.53999999998</v>
      </c>
      <c r="G187" s="9">
        <v>0</v>
      </c>
      <c r="H187" s="9">
        <v>143997.53999999998</v>
      </c>
      <c r="I187" s="9">
        <v>143997.53999999998</v>
      </c>
      <c r="J187" s="6" t="s">
        <v>25</v>
      </c>
      <c r="K187" s="6" t="s">
        <v>363</v>
      </c>
      <c r="L187" s="6" t="s">
        <v>37</v>
      </c>
      <c r="M187" s="6" t="s">
        <v>364</v>
      </c>
      <c r="N187" s="6">
        <v>100</v>
      </c>
      <c r="O187" s="6">
        <v>100</v>
      </c>
      <c r="P187" s="6">
        <v>100</v>
      </c>
      <c r="Q187" s="6">
        <v>100</v>
      </c>
      <c r="R187" s="6" t="s">
        <v>29</v>
      </c>
      <c r="S187" s="6" t="s">
        <v>860</v>
      </c>
    </row>
    <row r="188" spans="1:19" ht="67.5" x14ac:dyDescent="0.2">
      <c r="A188" s="6" t="s">
        <v>339</v>
      </c>
      <c r="B188" s="6" t="s">
        <v>340</v>
      </c>
      <c r="C188" s="6" t="s">
        <v>284</v>
      </c>
      <c r="D188" s="6" t="s">
        <v>24</v>
      </c>
      <c r="E188" s="9">
        <v>2510604.08</v>
      </c>
      <c r="F188" s="9">
        <v>2510104.08</v>
      </c>
      <c r="G188" s="9">
        <v>200109.45</v>
      </c>
      <c r="H188" s="9">
        <v>2084303.2399999998</v>
      </c>
      <c r="I188" s="9">
        <v>1884193.79</v>
      </c>
      <c r="J188" s="6" t="s">
        <v>25</v>
      </c>
      <c r="K188" s="6" t="s">
        <v>365</v>
      </c>
      <c r="L188" s="6" t="s">
        <v>34</v>
      </c>
      <c r="M188" s="6" t="s">
        <v>366</v>
      </c>
      <c r="N188" s="6">
        <v>70</v>
      </c>
      <c r="O188" s="6">
        <v>70</v>
      </c>
      <c r="P188" s="6">
        <v>100</v>
      </c>
      <c r="Q188" s="6">
        <v>100</v>
      </c>
      <c r="R188" s="6" t="s">
        <v>29</v>
      </c>
      <c r="S188" s="6" t="s">
        <v>860</v>
      </c>
    </row>
    <row r="189" spans="1:19" ht="67.5" x14ac:dyDescent="0.2">
      <c r="A189" s="6" t="s">
        <v>339</v>
      </c>
      <c r="B189" s="6" t="s">
        <v>340</v>
      </c>
      <c r="C189" s="6" t="s">
        <v>284</v>
      </c>
      <c r="D189" s="6" t="s">
        <v>24</v>
      </c>
      <c r="E189" s="9">
        <v>1001935.94</v>
      </c>
      <c r="F189" s="9">
        <v>1007435.9400000001</v>
      </c>
      <c r="G189" s="9">
        <v>12932.720000000001</v>
      </c>
      <c r="H189" s="9">
        <v>707684.36</v>
      </c>
      <c r="I189" s="9">
        <v>694751.64</v>
      </c>
      <c r="J189" s="6" t="s">
        <v>25</v>
      </c>
      <c r="K189" s="6" t="s">
        <v>367</v>
      </c>
      <c r="L189" s="6" t="s">
        <v>37</v>
      </c>
      <c r="M189" s="6" t="s">
        <v>368</v>
      </c>
      <c r="N189" s="6">
        <v>60</v>
      </c>
      <c r="O189" s="6">
        <v>60</v>
      </c>
      <c r="P189" s="6">
        <v>53.75</v>
      </c>
      <c r="Q189" s="6">
        <v>53.75</v>
      </c>
      <c r="R189" s="6" t="s">
        <v>29</v>
      </c>
      <c r="S189" s="6" t="s">
        <v>860</v>
      </c>
    </row>
    <row r="190" spans="1:19" ht="67.5" x14ac:dyDescent="0.2">
      <c r="A190" s="6" t="s">
        <v>339</v>
      </c>
      <c r="B190" s="6" t="s">
        <v>340</v>
      </c>
      <c r="C190" s="6" t="s">
        <v>284</v>
      </c>
      <c r="D190" s="6" t="s">
        <v>24</v>
      </c>
      <c r="E190" s="9">
        <v>648808.24</v>
      </c>
      <c r="F190" s="9">
        <v>588308.23999999987</v>
      </c>
      <c r="G190" s="9">
        <v>109572.41</v>
      </c>
      <c r="H190" s="9">
        <v>544827.02999999991</v>
      </c>
      <c r="I190" s="9">
        <v>435254.62</v>
      </c>
      <c r="J190" s="6" t="s">
        <v>25</v>
      </c>
      <c r="K190" s="6" t="s">
        <v>369</v>
      </c>
      <c r="L190" s="6" t="s">
        <v>37</v>
      </c>
      <c r="M190" s="6" t="s">
        <v>370</v>
      </c>
      <c r="N190" s="6">
        <v>100</v>
      </c>
      <c r="O190" s="6">
        <v>100</v>
      </c>
      <c r="P190" s="6">
        <v>96</v>
      </c>
      <c r="Q190" s="6">
        <v>96</v>
      </c>
      <c r="R190" s="6" t="s">
        <v>29</v>
      </c>
      <c r="S190" s="6" t="s">
        <v>860</v>
      </c>
    </row>
    <row r="191" spans="1:19" ht="67.5" x14ac:dyDescent="0.2">
      <c r="A191" s="6" t="s">
        <v>339</v>
      </c>
      <c r="B191" s="6" t="s">
        <v>340</v>
      </c>
      <c r="C191" s="6" t="s">
        <v>284</v>
      </c>
      <c r="D191" s="6" t="s">
        <v>24</v>
      </c>
      <c r="E191" s="9">
        <v>244079.94999999998</v>
      </c>
      <c r="F191" s="9">
        <v>271079.95</v>
      </c>
      <c r="G191" s="9">
        <v>30379.440000000002</v>
      </c>
      <c r="H191" s="9">
        <v>255798.96</v>
      </c>
      <c r="I191" s="9">
        <v>225419.51999999999</v>
      </c>
      <c r="J191" s="6" t="s">
        <v>25</v>
      </c>
      <c r="K191" s="6" t="s">
        <v>371</v>
      </c>
      <c r="L191" s="6" t="s">
        <v>37</v>
      </c>
      <c r="M191" s="6" t="s">
        <v>372</v>
      </c>
      <c r="N191" s="6">
        <v>60</v>
      </c>
      <c r="O191" s="6">
        <v>60</v>
      </c>
      <c r="P191" s="6">
        <v>57.9</v>
      </c>
      <c r="Q191" s="6">
        <v>57.9</v>
      </c>
      <c r="R191" s="6" t="s">
        <v>29</v>
      </c>
      <c r="S191" s="6" t="s">
        <v>860</v>
      </c>
    </row>
    <row r="192" spans="1:19" ht="67.5" x14ac:dyDescent="0.2">
      <c r="A192" s="6" t="s">
        <v>339</v>
      </c>
      <c r="B192" s="6" t="s">
        <v>340</v>
      </c>
      <c r="C192" s="6" t="s">
        <v>284</v>
      </c>
      <c r="D192" s="6" t="s">
        <v>24</v>
      </c>
      <c r="E192" s="9">
        <v>615779.94999999995</v>
      </c>
      <c r="F192" s="9">
        <v>643279.94999999995</v>
      </c>
      <c r="G192" s="9">
        <v>47224.88</v>
      </c>
      <c r="H192" s="9">
        <v>575992.8899999999</v>
      </c>
      <c r="I192" s="9">
        <v>528768.01</v>
      </c>
      <c r="J192" s="6" t="s">
        <v>25</v>
      </c>
      <c r="K192" s="6" t="s">
        <v>373</v>
      </c>
      <c r="L192" s="6" t="s">
        <v>37</v>
      </c>
      <c r="M192" s="6" t="s">
        <v>374</v>
      </c>
      <c r="N192" s="6">
        <v>60</v>
      </c>
      <c r="O192" s="6">
        <v>60</v>
      </c>
      <c r="P192" s="6">
        <v>58.1</v>
      </c>
      <c r="Q192" s="6">
        <v>58.1</v>
      </c>
      <c r="R192" s="6" t="s">
        <v>29</v>
      </c>
      <c r="S192" s="6" t="s">
        <v>860</v>
      </c>
    </row>
    <row r="193" spans="1:19" ht="67.5" x14ac:dyDescent="0.2">
      <c r="A193" s="6" t="s">
        <v>339</v>
      </c>
      <c r="B193" s="6" t="s">
        <v>340</v>
      </c>
      <c r="C193" s="6" t="s">
        <v>284</v>
      </c>
      <c r="D193" s="6" t="s">
        <v>24</v>
      </c>
      <c r="E193" s="9">
        <v>505103.80000000005</v>
      </c>
      <c r="F193" s="9">
        <v>3202656.77</v>
      </c>
      <c r="G193" s="9">
        <v>849540.44</v>
      </c>
      <c r="H193" s="9">
        <v>3123183.36</v>
      </c>
      <c r="I193" s="9">
        <v>2273642.92</v>
      </c>
      <c r="J193" s="6" t="s">
        <v>25</v>
      </c>
      <c r="K193" s="6" t="s">
        <v>375</v>
      </c>
      <c r="L193" s="6" t="s">
        <v>34</v>
      </c>
      <c r="M193" s="6" t="s">
        <v>376</v>
      </c>
      <c r="N193" s="6">
        <v>95</v>
      </c>
      <c r="O193" s="6">
        <v>95</v>
      </c>
      <c r="P193" s="6">
        <v>97.99</v>
      </c>
      <c r="Q193" s="6">
        <v>97.99</v>
      </c>
      <c r="R193" s="6" t="s">
        <v>29</v>
      </c>
      <c r="S193" s="6" t="s">
        <v>860</v>
      </c>
    </row>
    <row r="194" spans="1:19" ht="67.5" x14ac:dyDescent="0.2">
      <c r="A194" s="6" t="s">
        <v>339</v>
      </c>
      <c r="B194" s="6" t="s">
        <v>340</v>
      </c>
      <c r="C194" s="6" t="s">
        <v>284</v>
      </c>
      <c r="D194" s="6" t="s">
        <v>24</v>
      </c>
      <c r="E194" s="9">
        <v>505103.80000000005</v>
      </c>
      <c r="F194" s="9">
        <v>3202656.77</v>
      </c>
      <c r="G194" s="9">
        <v>849540.44</v>
      </c>
      <c r="H194" s="9">
        <v>3123183.36</v>
      </c>
      <c r="I194" s="9">
        <v>2273642.92</v>
      </c>
      <c r="J194" s="6" t="s">
        <v>25</v>
      </c>
      <c r="K194" s="6" t="s">
        <v>377</v>
      </c>
      <c r="L194" s="6" t="s">
        <v>37</v>
      </c>
      <c r="M194" s="6" t="s">
        <v>378</v>
      </c>
      <c r="N194" s="6">
        <v>95</v>
      </c>
      <c r="O194" s="6">
        <v>95</v>
      </c>
      <c r="P194" s="6">
        <v>97.96</v>
      </c>
      <c r="Q194" s="6">
        <v>97.96</v>
      </c>
      <c r="R194" s="6" t="s">
        <v>29</v>
      </c>
      <c r="S194" s="6" t="s">
        <v>860</v>
      </c>
    </row>
    <row r="195" spans="1:19" ht="67.5" x14ac:dyDescent="0.2">
      <c r="A195" s="6" t="s">
        <v>339</v>
      </c>
      <c r="B195" s="6" t="s">
        <v>340</v>
      </c>
      <c r="C195" s="6" t="s">
        <v>284</v>
      </c>
      <c r="D195" s="6" t="s">
        <v>24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6" t="s">
        <v>25</v>
      </c>
      <c r="K195" s="6" t="s">
        <v>379</v>
      </c>
      <c r="L195" s="6" t="s">
        <v>34</v>
      </c>
      <c r="M195" s="6" t="s">
        <v>380</v>
      </c>
      <c r="N195" s="6">
        <v>100</v>
      </c>
      <c r="O195" s="6">
        <v>100</v>
      </c>
      <c r="P195" s="6">
        <v>11.11</v>
      </c>
      <c r="Q195" s="6">
        <v>11.11</v>
      </c>
      <c r="R195" s="6" t="s">
        <v>29</v>
      </c>
      <c r="S195" s="6" t="s">
        <v>860</v>
      </c>
    </row>
    <row r="196" spans="1:19" ht="67.5" x14ac:dyDescent="0.2">
      <c r="A196" s="6" t="s">
        <v>339</v>
      </c>
      <c r="B196" s="6" t="s">
        <v>340</v>
      </c>
      <c r="C196" s="6" t="s">
        <v>284</v>
      </c>
      <c r="D196" s="6" t="s">
        <v>24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6" t="s">
        <v>25</v>
      </c>
      <c r="K196" s="6" t="s">
        <v>381</v>
      </c>
      <c r="L196" s="6" t="s">
        <v>37</v>
      </c>
      <c r="M196" s="6" t="s">
        <v>381</v>
      </c>
      <c r="N196" s="6">
        <v>8</v>
      </c>
      <c r="O196" s="6">
        <v>8</v>
      </c>
      <c r="P196" s="6">
        <v>0</v>
      </c>
      <c r="Q196" s="6">
        <v>0</v>
      </c>
      <c r="R196" s="6" t="s">
        <v>29</v>
      </c>
      <c r="S196" s="6" t="s">
        <v>860</v>
      </c>
    </row>
    <row r="197" spans="1:19" ht="67.5" x14ac:dyDescent="0.2">
      <c r="A197" s="6" t="s">
        <v>339</v>
      </c>
      <c r="B197" s="6" t="s">
        <v>340</v>
      </c>
      <c r="C197" s="6" t="s">
        <v>284</v>
      </c>
      <c r="D197" s="6" t="s">
        <v>24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6" t="s">
        <v>25</v>
      </c>
      <c r="K197" s="6" t="s">
        <v>382</v>
      </c>
      <c r="L197" s="6" t="s">
        <v>37</v>
      </c>
      <c r="M197" s="6" t="s">
        <v>382</v>
      </c>
      <c r="N197" s="6">
        <v>250</v>
      </c>
      <c r="O197" s="6">
        <v>250</v>
      </c>
      <c r="P197" s="6">
        <v>0</v>
      </c>
      <c r="Q197" s="6">
        <v>0</v>
      </c>
      <c r="R197" s="6" t="s">
        <v>29</v>
      </c>
      <c r="S197" s="6" t="s">
        <v>860</v>
      </c>
    </row>
    <row r="198" spans="1:19" ht="67.5" x14ac:dyDescent="0.2">
      <c r="A198" s="6" t="s">
        <v>339</v>
      </c>
      <c r="B198" s="6" t="s">
        <v>340</v>
      </c>
      <c r="C198" s="6" t="s">
        <v>284</v>
      </c>
      <c r="D198" s="6" t="s">
        <v>24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6" t="s">
        <v>25</v>
      </c>
      <c r="K198" s="6" t="s">
        <v>383</v>
      </c>
      <c r="L198" s="6" t="s">
        <v>37</v>
      </c>
      <c r="M198" s="6" t="s">
        <v>384</v>
      </c>
      <c r="N198" s="6">
        <v>600</v>
      </c>
      <c r="O198" s="6">
        <v>600</v>
      </c>
      <c r="P198" s="6">
        <v>600</v>
      </c>
      <c r="Q198" s="6">
        <v>600</v>
      </c>
      <c r="R198" s="6" t="s">
        <v>29</v>
      </c>
      <c r="S198" s="6" t="s">
        <v>860</v>
      </c>
    </row>
    <row r="199" spans="1:19" ht="67.5" x14ac:dyDescent="0.2">
      <c r="A199" s="6" t="s">
        <v>339</v>
      </c>
      <c r="B199" s="6" t="s">
        <v>340</v>
      </c>
      <c r="C199" s="6" t="s">
        <v>284</v>
      </c>
      <c r="D199" s="6" t="s">
        <v>24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6" t="s">
        <v>25</v>
      </c>
      <c r="K199" s="6" t="s">
        <v>385</v>
      </c>
      <c r="L199" s="6" t="s">
        <v>37</v>
      </c>
      <c r="M199" s="6" t="s">
        <v>386</v>
      </c>
      <c r="N199" s="6">
        <v>1</v>
      </c>
      <c r="O199" s="6">
        <v>1</v>
      </c>
      <c r="P199" s="6">
        <v>0</v>
      </c>
      <c r="Q199" s="6">
        <v>0</v>
      </c>
      <c r="R199" s="6" t="s">
        <v>29</v>
      </c>
      <c r="S199" s="6" t="s">
        <v>860</v>
      </c>
    </row>
    <row r="200" spans="1:19" ht="67.5" x14ac:dyDescent="0.2">
      <c r="A200" s="6" t="s">
        <v>339</v>
      </c>
      <c r="B200" s="6" t="s">
        <v>340</v>
      </c>
      <c r="C200" s="6" t="s">
        <v>284</v>
      </c>
      <c r="D200" s="6" t="s">
        <v>24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6" t="s">
        <v>25</v>
      </c>
      <c r="K200" s="6" t="s">
        <v>387</v>
      </c>
      <c r="L200" s="6" t="s">
        <v>37</v>
      </c>
      <c r="M200" s="6" t="s">
        <v>388</v>
      </c>
      <c r="N200" s="6">
        <v>1</v>
      </c>
      <c r="O200" s="6">
        <v>1</v>
      </c>
      <c r="P200" s="6">
        <v>0</v>
      </c>
      <c r="Q200" s="6">
        <v>0</v>
      </c>
      <c r="R200" s="6" t="s">
        <v>29</v>
      </c>
      <c r="S200" s="6" t="s">
        <v>860</v>
      </c>
    </row>
    <row r="201" spans="1:19" ht="67.5" x14ac:dyDescent="0.2">
      <c r="A201" s="6" t="s">
        <v>339</v>
      </c>
      <c r="B201" s="6" t="s">
        <v>340</v>
      </c>
      <c r="C201" s="6" t="s">
        <v>284</v>
      </c>
      <c r="D201" s="6" t="s">
        <v>24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6" t="s">
        <v>25</v>
      </c>
      <c r="K201" s="6" t="s">
        <v>389</v>
      </c>
      <c r="L201" s="6" t="s">
        <v>37</v>
      </c>
      <c r="M201" s="6" t="s">
        <v>390</v>
      </c>
      <c r="N201" s="6">
        <v>1</v>
      </c>
      <c r="O201" s="6">
        <v>1</v>
      </c>
      <c r="P201" s="6">
        <v>0</v>
      </c>
      <c r="Q201" s="6">
        <v>0</v>
      </c>
      <c r="R201" s="6" t="s">
        <v>29</v>
      </c>
      <c r="S201" s="6" t="s">
        <v>860</v>
      </c>
    </row>
    <row r="202" spans="1:19" ht="67.5" x14ac:dyDescent="0.2">
      <c r="A202" s="6" t="s">
        <v>339</v>
      </c>
      <c r="B202" s="6" t="s">
        <v>340</v>
      </c>
      <c r="C202" s="6" t="s">
        <v>284</v>
      </c>
      <c r="D202" s="6" t="s">
        <v>24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  <c r="J202" s="6" t="s">
        <v>25</v>
      </c>
      <c r="K202" s="6" t="s">
        <v>391</v>
      </c>
      <c r="L202" s="6" t="s">
        <v>37</v>
      </c>
      <c r="M202" s="6" t="s">
        <v>392</v>
      </c>
      <c r="N202" s="6">
        <v>1</v>
      </c>
      <c r="O202" s="6">
        <v>1</v>
      </c>
      <c r="P202" s="6">
        <v>0</v>
      </c>
      <c r="Q202" s="6">
        <v>0</v>
      </c>
      <c r="R202" s="6" t="s">
        <v>29</v>
      </c>
      <c r="S202" s="6" t="s">
        <v>860</v>
      </c>
    </row>
    <row r="203" spans="1:19" ht="67.5" x14ac:dyDescent="0.2">
      <c r="A203" s="6" t="s">
        <v>339</v>
      </c>
      <c r="B203" s="6" t="s">
        <v>340</v>
      </c>
      <c r="C203" s="6" t="s">
        <v>284</v>
      </c>
      <c r="D203" s="6" t="s">
        <v>24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  <c r="J203" s="6" t="s">
        <v>25</v>
      </c>
      <c r="K203" s="6" t="s">
        <v>393</v>
      </c>
      <c r="L203" s="6" t="s">
        <v>37</v>
      </c>
      <c r="M203" s="6" t="s">
        <v>393</v>
      </c>
      <c r="N203" s="6">
        <v>1</v>
      </c>
      <c r="O203" s="6">
        <v>1</v>
      </c>
      <c r="P203" s="6">
        <v>0</v>
      </c>
      <c r="Q203" s="6">
        <v>0</v>
      </c>
      <c r="R203" s="6" t="s">
        <v>29</v>
      </c>
      <c r="S203" s="6" t="s">
        <v>860</v>
      </c>
    </row>
    <row r="204" spans="1:19" ht="67.5" x14ac:dyDescent="0.2">
      <c r="A204" s="6" t="s">
        <v>339</v>
      </c>
      <c r="B204" s="6" t="s">
        <v>340</v>
      </c>
      <c r="C204" s="6" t="s">
        <v>284</v>
      </c>
      <c r="D204" s="6" t="s">
        <v>24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6" t="s">
        <v>25</v>
      </c>
      <c r="K204" s="6" t="s">
        <v>394</v>
      </c>
      <c r="L204" s="6" t="s">
        <v>37</v>
      </c>
      <c r="M204" s="6" t="s">
        <v>395</v>
      </c>
      <c r="N204" s="6">
        <v>1</v>
      </c>
      <c r="O204" s="6">
        <v>1</v>
      </c>
      <c r="P204" s="6">
        <v>0</v>
      </c>
      <c r="Q204" s="6">
        <v>0</v>
      </c>
      <c r="R204" s="6" t="s">
        <v>29</v>
      </c>
      <c r="S204" s="6" t="s">
        <v>860</v>
      </c>
    </row>
    <row r="205" spans="1:19" ht="67.5" x14ac:dyDescent="0.2">
      <c r="A205" s="6" t="s">
        <v>339</v>
      </c>
      <c r="B205" s="6" t="s">
        <v>340</v>
      </c>
      <c r="C205" s="6" t="s">
        <v>284</v>
      </c>
      <c r="D205" s="6" t="s">
        <v>24</v>
      </c>
      <c r="E205" s="9">
        <v>0</v>
      </c>
      <c r="F205" s="9">
        <v>191956.8</v>
      </c>
      <c r="G205" s="9">
        <v>0</v>
      </c>
      <c r="H205" s="9">
        <v>191956.8</v>
      </c>
      <c r="I205" s="9">
        <v>191956.8</v>
      </c>
      <c r="J205" s="6" t="s">
        <v>25</v>
      </c>
      <c r="K205" s="6" t="s">
        <v>396</v>
      </c>
      <c r="L205" s="6" t="s">
        <v>34</v>
      </c>
      <c r="M205" s="6" t="s">
        <v>397</v>
      </c>
      <c r="N205" s="6">
        <v>0</v>
      </c>
      <c r="O205" s="6">
        <v>0</v>
      </c>
      <c r="P205" s="6"/>
      <c r="Q205" s="6"/>
      <c r="R205" s="6" t="s">
        <v>29</v>
      </c>
      <c r="S205" s="6" t="s">
        <v>860</v>
      </c>
    </row>
    <row r="206" spans="1:19" ht="67.5" x14ac:dyDescent="0.2">
      <c r="A206" s="6" t="s">
        <v>339</v>
      </c>
      <c r="B206" s="6" t="s">
        <v>340</v>
      </c>
      <c r="C206" s="6" t="s">
        <v>284</v>
      </c>
      <c r="D206" s="6" t="s">
        <v>24</v>
      </c>
      <c r="E206" s="9">
        <v>0</v>
      </c>
      <c r="F206" s="9">
        <v>191956.8</v>
      </c>
      <c r="G206" s="9">
        <v>0</v>
      </c>
      <c r="H206" s="9">
        <v>191956.8</v>
      </c>
      <c r="I206" s="9">
        <v>191956.8</v>
      </c>
      <c r="J206" s="6" t="s">
        <v>25</v>
      </c>
      <c r="K206" s="6" t="s">
        <v>396</v>
      </c>
      <c r="L206" s="6" t="s">
        <v>37</v>
      </c>
      <c r="M206" s="6" t="s">
        <v>397</v>
      </c>
      <c r="N206" s="6">
        <v>0</v>
      </c>
      <c r="O206" s="6">
        <v>0</v>
      </c>
      <c r="P206" s="6"/>
      <c r="Q206" s="6"/>
      <c r="R206" s="6" t="s">
        <v>29</v>
      </c>
      <c r="S206" s="6" t="s">
        <v>860</v>
      </c>
    </row>
    <row r="207" spans="1:19" ht="67.5" x14ac:dyDescent="0.2">
      <c r="A207" s="6" t="s">
        <v>339</v>
      </c>
      <c r="B207" s="6" t="s">
        <v>340</v>
      </c>
      <c r="C207" s="6" t="s">
        <v>284</v>
      </c>
      <c r="D207" s="6" t="s">
        <v>24</v>
      </c>
      <c r="E207" s="9">
        <v>45389232.109999999</v>
      </c>
      <c r="F207" s="9">
        <v>80144722.659999996</v>
      </c>
      <c r="G207" s="9">
        <v>2567342.4500000002</v>
      </c>
      <c r="H207" s="9">
        <v>77564121.070000023</v>
      </c>
      <c r="I207" s="9">
        <v>74996778.61999999</v>
      </c>
      <c r="J207" s="6" t="s">
        <v>25</v>
      </c>
      <c r="K207" s="6" t="s">
        <v>48</v>
      </c>
      <c r="L207" s="6" t="s">
        <v>34</v>
      </c>
      <c r="M207" s="6" t="s">
        <v>87</v>
      </c>
      <c r="N207" s="6">
        <v>100</v>
      </c>
      <c r="O207" s="6">
        <v>100</v>
      </c>
      <c r="P207" s="6">
        <v>100.16</v>
      </c>
      <c r="Q207" s="6">
        <v>100.16</v>
      </c>
      <c r="R207" s="6" t="s">
        <v>29</v>
      </c>
      <c r="S207" s="6" t="s">
        <v>860</v>
      </c>
    </row>
    <row r="208" spans="1:19" ht="67.5" x14ac:dyDescent="0.2">
      <c r="A208" s="6" t="s">
        <v>339</v>
      </c>
      <c r="B208" s="6" t="s">
        <v>340</v>
      </c>
      <c r="C208" s="6" t="s">
        <v>284</v>
      </c>
      <c r="D208" s="6" t="s">
        <v>24</v>
      </c>
      <c r="E208" s="9">
        <v>1489490.79</v>
      </c>
      <c r="F208" s="9">
        <v>1477023.31</v>
      </c>
      <c r="G208" s="9">
        <v>5967.73</v>
      </c>
      <c r="H208" s="9">
        <v>1432756.58</v>
      </c>
      <c r="I208" s="9">
        <v>1426788.85</v>
      </c>
      <c r="J208" s="6" t="s">
        <v>25</v>
      </c>
      <c r="K208" s="6" t="s">
        <v>48</v>
      </c>
      <c r="L208" s="6" t="s">
        <v>37</v>
      </c>
      <c r="M208" s="6" t="s">
        <v>87</v>
      </c>
      <c r="N208" s="6">
        <v>100</v>
      </c>
      <c r="O208" s="6">
        <v>100</v>
      </c>
      <c r="P208" s="6">
        <v>102.17</v>
      </c>
      <c r="Q208" s="6">
        <v>102.17</v>
      </c>
      <c r="R208" s="6" t="s">
        <v>29</v>
      </c>
      <c r="S208" s="6" t="s">
        <v>860</v>
      </c>
    </row>
    <row r="209" spans="1:19" ht="67.5" x14ac:dyDescent="0.2">
      <c r="A209" s="6" t="s">
        <v>339</v>
      </c>
      <c r="B209" s="6" t="s">
        <v>340</v>
      </c>
      <c r="C209" s="6" t="s">
        <v>284</v>
      </c>
      <c r="D209" s="6" t="s">
        <v>24</v>
      </c>
      <c r="E209" s="9">
        <v>2298235.3299999996</v>
      </c>
      <c r="F209" s="9">
        <v>2286706.7600000002</v>
      </c>
      <c r="G209" s="9">
        <v>0</v>
      </c>
      <c r="H209" s="9">
        <v>2256240.27</v>
      </c>
      <c r="I209" s="9">
        <v>2256240.27</v>
      </c>
      <c r="J209" s="6" t="s">
        <v>25</v>
      </c>
      <c r="K209" s="6" t="s">
        <v>48</v>
      </c>
      <c r="L209" s="6" t="s">
        <v>37</v>
      </c>
      <c r="M209" s="6" t="s">
        <v>87</v>
      </c>
      <c r="N209" s="6">
        <v>100</v>
      </c>
      <c r="O209" s="6">
        <v>100</v>
      </c>
      <c r="P209" s="6">
        <v>98.24</v>
      </c>
      <c r="Q209" s="6">
        <v>98.24</v>
      </c>
      <c r="R209" s="6" t="s">
        <v>29</v>
      </c>
      <c r="S209" s="6" t="s">
        <v>860</v>
      </c>
    </row>
    <row r="210" spans="1:19" ht="67.5" x14ac:dyDescent="0.2">
      <c r="A210" s="6" t="s">
        <v>339</v>
      </c>
      <c r="B210" s="6" t="s">
        <v>340</v>
      </c>
      <c r="C210" s="6" t="s">
        <v>284</v>
      </c>
      <c r="D210" s="6" t="s">
        <v>24</v>
      </c>
      <c r="E210" s="9">
        <v>6197636.2999999998</v>
      </c>
      <c r="F210" s="9">
        <v>6115105.5600000005</v>
      </c>
      <c r="G210" s="9">
        <v>31159.510000000002</v>
      </c>
      <c r="H210" s="9">
        <v>5968682.3300000001</v>
      </c>
      <c r="I210" s="9">
        <v>5937522.8200000003</v>
      </c>
      <c r="J210" s="6" t="s">
        <v>25</v>
      </c>
      <c r="K210" s="6" t="s">
        <v>48</v>
      </c>
      <c r="L210" s="6" t="s">
        <v>37</v>
      </c>
      <c r="M210" s="6" t="s">
        <v>87</v>
      </c>
      <c r="N210" s="6">
        <v>100</v>
      </c>
      <c r="O210" s="6">
        <v>100</v>
      </c>
      <c r="P210" s="6">
        <v>98.71</v>
      </c>
      <c r="Q210" s="6">
        <v>98.71</v>
      </c>
      <c r="R210" s="6" t="s">
        <v>29</v>
      </c>
      <c r="S210" s="6" t="s">
        <v>860</v>
      </c>
    </row>
    <row r="211" spans="1:19" ht="67.5" x14ac:dyDescent="0.2">
      <c r="A211" s="6" t="s">
        <v>339</v>
      </c>
      <c r="B211" s="6" t="s">
        <v>340</v>
      </c>
      <c r="C211" s="6" t="s">
        <v>284</v>
      </c>
      <c r="D211" s="6" t="s">
        <v>24</v>
      </c>
      <c r="E211" s="9">
        <v>35403869.689999998</v>
      </c>
      <c r="F211" s="9">
        <v>70265887.030000001</v>
      </c>
      <c r="G211" s="9">
        <v>2530215.21</v>
      </c>
      <c r="H211" s="9">
        <v>67906441.890000015</v>
      </c>
      <c r="I211" s="9">
        <v>65376226.679999992</v>
      </c>
      <c r="J211" s="6" t="s">
        <v>25</v>
      </c>
      <c r="K211" s="6" t="s">
        <v>48</v>
      </c>
      <c r="L211" s="6" t="s">
        <v>37</v>
      </c>
      <c r="M211" s="6" t="s">
        <v>87</v>
      </c>
      <c r="N211" s="6">
        <v>100</v>
      </c>
      <c r="O211" s="6">
        <v>100</v>
      </c>
      <c r="P211" s="6">
        <v>102.09</v>
      </c>
      <c r="Q211" s="6">
        <v>102.09</v>
      </c>
      <c r="R211" s="6" t="s">
        <v>29</v>
      </c>
      <c r="S211" s="6" t="s">
        <v>860</v>
      </c>
    </row>
    <row r="212" spans="1:19" ht="45" x14ac:dyDescent="0.2">
      <c r="A212" s="6" t="s">
        <v>398</v>
      </c>
      <c r="B212" s="6" t="s">
        <v>399</v>
      </c>
      <c r="C212" s="6" t="s">
        <v>400</v>
      </c>
      <c r="D212" s="6" t="s">
        <v>285</v>
      </c>
      <c r="E212" s="7">
        <f>0+E214+E216+E220+E228+E230+E240</f>
        <v>64518376.710000001</v>
      </c>
      <c r="F212" s="7">
        <f>0+F214+F216+F220+F228+F230+F240</f>
        <v>94170888.88000001</v>
      </c>
      <c r="G212" s="7">
        <f>0+G214+G216+G220+G228+G230+G240</f>
        <v>11722315.130000001</v>
      </c>
      <c r="H212" s="7">
        <f>0+H214+H216+H220+H228+H230+H240</f>
        <v>89408931.290000007</v>
      </c>
      <c r="I212" s="7">
        <f>0+I214+I216+I220+I228+I230+I240</f>
        <v>77686616.159999982</v>
      </c>
      <c r="J212" s="6" t="s">
        <v>25</v>
      </c>
      <c r="K212" s="6" t="s">
        <v>401</v>
      </c>
      <c r="L212" s="6" t="s">
        <v>27</v>
      </c>
      <c r="M212" s="6" t="s">
        <v>402</v>
      </c>
      <c r="N212" s="6">
        <v>100</v>
      </c>
      <c r="O212" s="6">
        <v>100</v>
      </c>
      <c r="P212" s="6">
        <v>81.48</v>
      </c>
      <c r="Q212" s="6">
        <v>81.48</v>
      </c>
      <c r="R212" s="6" t="s">
        <v>403</v>
      </c>
      <c r="S212" s="6" t="s">
        <v>860</v>
      </c>
    </row>
    <row r="213" spans="1:19" ht="45" x14ac:dyDescent="0.2">
      <c r="A213" s="6" t="s">
        <v>398</v>
      </c>
      <c r="B213" s="6" t="s">
        <v>399</v>
      </c>
      <c r="C213" s="6" t="s">
        <v>400</v>
      </c>
      <c r="D213" s="6" t="s">
        <v>285</v>
      </c>
      <c r="E213" s="7">
        <f>0+E214+E216+E220+E228+E230+E240</f>
        <v>64518376.710000001</v>
      </c>
      <c r="F213" s="7">
        <f>0+F214+F216+F220+F228+F230+F240</f>
        <v>94170888.88000001</v>
      </c>
      <c r="G213" s="7">
        <f>0+G214+G216+G220+G228+G230+G240</f>
        <v>11722315.130000001</v>
      </c>
      <c r="H213" s="7">
        <f>0+H214+H216+H220+H228+H230+H240</f>
        <v>89408931.290000007</v>
      </c>
      <c r="I213" s="7">
        <f>0+I214+I216+I220+I228+I230+I240</f>
        <v>77686616.159999982</v>
      </c>
      <c r="J213" s="6" t="s">
        <v>25</v>
      </c>
      <c r="K213" s="6" t="s">
        <v>404</v>
      </c>
      <c r="L213" s="6" t="s">
        <v>31</v>
      </c>
      <c r="M213" s="6" t="s">
        <v>405</v>
      </c>
      <c r="N213" s="6">
        <v>100</v>
      </c>
      <c r="O213" s="6">
        <v>100</v>
      </c>
      <c r="P213" s="6">
        <v>100</v>
      </c>
      <c r="Q213" s="6">
        <v>100</v>
      </c>
      <c r="R213" s="6" t="s">
        <v>403</v>
      </c>
      <c r="S213" s="6" t="s">
        <v>860</v>
      </c>
    </row>
    <row r="214" spans="1:19" ht="67.5" x14ac:dyDescent="0.2">
      <c r="A214" s="6" t="s">
        <v>398</v>
      </c>
      <c r="B214" s="6" t="s">
        <v>399</v>
      </c>
      <c r="C214" s="6" t="s">
        <v>400</v>
      </c>
      <c r="D214" s="6" t="s">
        <v>24</v>
      </c>
      <c r="E214" s="9">
        <v>1257663.46</v>
      </c>
      <c r="F214" s="9">
        <v>1101663.4599999997</v>
      </c>
      <c r="G214" s="9">
        <v>135408.29999999999</v>
      </c>
      <c r="H214" s="9">
        <v>881277.48999999976</v>
      </c>
      <c r="I214" s="9">
        <v>745869.18999999983</v>
      </c>
      <c r="J214" s="6" t="s">
        <v>25</v>
      </c>
      <c r="K214" s="6" t="s">
        <v>406</v>
      </c>
      <c r="L214" s="6" t="s">
        <v>34</v>
      </c>
      <c r="M214" s="6" t="s">
        <v>407</v>
      </c>
      <c r="N214" s="6">
        <v>100</v>
      </c>
      <c r="O214" s="6">
        <v>100</v>
      </c>
      <c r="P214" s="6">
        <v>74.39</v>
      </c>
      <c r="Q214" s="6">
        <v>74.39</v>
      </c>
      <c r="R214" s="6" t="s">
        <v>403</v>
      </c>
      <c r="S214" s="6" t="s">
        <v>860</v>
      </c>
    </row>
    <row r="215" spans="1:19" ht="45" x14ac:dyDescent="0.2">
      <c r="A215" s="6" t="s">
        <v>398</v>
      </c>
      <c r="B215" s="6" t="s">
        <v>399</v>
      </c>
      <c r="C215" s="6" t="s">
        <v>400</v>
      </c>
      <c r="D215" s="6" t="s">
        <v>24</v>
      </c>
      <c r="E215" s="9">
        <v>1257663.46</v>
      </c>
      <c r="F215" s="9">
        <v>1101663.4599999997</v>
      </c>
      <c r="G215" s="9">
        <v>135408.29999999999</v>
      </c>
      <c r="H215" s="9">
        <v>881277.48999999976</v>
      </c>
      <c r="I215" s="9">
        <v>745869.18999999983</v>
      </c>
      <c r="J215" s="6" t="s">
        <v>25</v>
      </c>
      <c r="K215" s="6" t="s">
        <v>408</v>
      </c>
      <c r="L215" s="6" t="s">
        <v>37</v>
      </c>
      <c r="M215" s="6" t="s">
        <v>409</v>
      </c>
      <c r="N215" s="6">
        <v>100</v>
      </c>
      <c r="O215" s="6">
        <v>100</v>
      </c>
      <c r="P215" s="6">
        <v>67.14</v>
      </c>
      <c r="Q215" s="6">
        <v>67.14</v>
      </c>
      <c r="R215" s="6" t="s">
        <v>403</v>
      </c>
      <c r="S215" s="6" t="s">
        <v>860</v>
      </c>
    </row>
    <row r="216" spans="1:19" ht="56.25" x14ac:dyDescent="0.2">
      <c r="A216" s="6" t="s">
        <v>398</v>
      </c>
      <c r="B216" s="6" t="s">
        <v>399</v>
      </c>
      <c r="C216" s="6" t="s">
        <v>400</v>
      </c>
      <c r="D216" s="6" t="s">
        <v>24</v>
      </c>
      <c r="E216" s="9">
        <v>1899364.9799999997</v>
      </c>
      <c r="F216" s="9">
        <v>1910247.34</v>
      </c>
      <c r="G216" s="9">
        <v>214356.74</v>
      </c>
      <c r="H216" s="9">
        <v>1665901.32</v>
      </c>
      <c r="I216" s="9">
        <v>1451544.58</v>
      </c>
      <c r="J216" s="6" t="s">
        <v>25</v>
      </c>
      <c r="K216" s="6" t="s">
        <v>410</v>
      </c>
      <c r="L216" s="6" t="s">
        <v>34</v>
      </c>
      <c r="M216" s="6" t="s">
        <v>411</v>
      </c>
      <c r="N216" s="6">
        <v>100</v>
      </c>
      <c r="O216" s="6">
        <v>100</v>
      </c>
      <c r="P216" s="6">
        <v>96.48</v>
      </c>
      <c r="Q216" s="6">
        <v>96.48</v>
      </c>
      <c r="R216" s="6" t="s">
        <v>403</v>
      </c>
      <c r="S216" s="6" t="s">
        <v>860</v>
      </c>
    </row>
    <row r="217" spans="1:19" ht="56.25" x14ac:dyDescent="0.2">
      <c r="A217" s="6" t="s">
        <v>398</v>
      </c>
      <c r="B217" s="6" t="s">
        <v>399</v>
      </c>
      <c r="C217" s="6" t="s">
        <v>400</v>
      </c>
      <c r="D217" s="6" t="s">
        <v>24</v>
      </c>
      <c r="E217" s="9">
        <v>919782.40000000002</v>
      </c>
      <c r="F217" s="9">
        <v>930664.76000000013</v>
      </c>
      <c r="G217" s="9">
        <v>181196.27</v>
      </c>
      <c r="H217" s="9">
        <v>739072.78999999992</v>
      </c>
      <c r="I217" s="9">
        <v>557876.5199999999</v>
      </c>
      <c r="J217" s="6" t="s">
        <v>25</v>
      </c>
      <c r="K217" s="6" t="s">
        <v>412</v>
      </c>
      <c r="L217" s="6" t="s">
        <v>37</v>
      </c>
      <c r="M217" s="6" t="s">
        <v>413</v>
      </c>
      <c r="N217" s="6">
        <v>100</v>
      </c>
      <c r="O217" s="6">
        <v>100</v>
      </c>
      <c r="P217" s="6">
        <v>101.07</v>
      </c>
      <c r="Q217" s="6">
        <v>101.07</v>
      </c>
      <c r="R217" s="6" t="s">
        <v>403</v>
      </c>
      <c r="S217" s="6" t="s">
        <v>860</v>
      </c>
    </row>
    <row r="218" spans="1:19" ht="56.25" x14ac:dyDescent="0.2">
      <c r="A218" s="6" t="s">
        <v>398</v>
      </c>
      <c r="B218" s="6" t="s">
        <v>399</v>
      </c>
      <c r="C218" s="6" t="s">
        <v>400</v>
      </c>
      <c r="D218" s="6" t="s">
        <v>24</v>
      </c>
      <c r="E218" s="9">
        <v>794202.87999999989</v>
      </c>
      <c r="F218" s="9">
        <v>794202.88</v>
      </c>
      <c r="G218" s="9">
        <v>0</v>
      </c>
      <c r="H218" s="9">
        <v>780592.49000000011</v>
      </c>
      <c r="I218" s="9">
        <v>780592.49000000011</v>
      </c>
      <c r="J218" s="6" t="s">
        <v>25</v>
      </c>
      <c r="K218" s="6" t="s">
        <v>414</v>
      </c>
      <c r="L218" s="6" t="s">
        <v>37</v>
      </c>
      <c r="M218" s="6" t="s">
        <v>415</v>
      </c>
      <c r="N218" s="6">
        <v>100</v>
      </c>
      <c r="O218" s="6">
        <v>100</v>
      </c>
      <c r="P218" s="6">
        <v>101.14</v>
      </c>
      <c r="Q218" s="6">
        <v>101.14</v>
      </c>
      <c r="R218" s="6" t="s">
        <v>403</v>
      </c>
      <c r="S218" s="6" t="s">
        <v>860</v>
      </c>
    </row>
    <row r="219" spans="1:19" ht="45" x14ac:dyDescent="0.2">
      <c r="A219" s="6" t="s">
        <v>398</v>
      </c>
      <c r="B219" s="6" t="s">
        <v>399</v>
      </c>
      <c r="C219" s="6" t="s">
        <v>400</v>
      </c>
      <c r="D219" s="6" t="s">
        <v>24</v>
      </c>
      <c r="E219" s="9">
        <v>185379.69999999998</v>
      </c>
      <c r="F219" s="9">
        <v>185379.69999999998</v>
      </c>
      <c r="G219" s="9">
        <v>33160.47</v>
      </c>
      <c r="H219" s="9">
        <v>146236.03999999998</v>
      </c>
      <c r="I219" s="9">
        <v>113075.56999999999</v>
      </c>
      <c r="J219" s="6" t="s">
        <v>25</v>
      </c>
      <c r="K219" s="6" t="s">
        <v>416</v>
      </c>
      <c r="L219" s="6" t="s">
        <v>37</v>
      </c>
      <c r="M219" s="6" t="s">
        <v>417</v>
      </c>
      <c r="N219" s="6">
        <v>100</v>
      </c>
      <c r="O219" s="6">
        <v>100</v>
      </c>
      <c r="P219" s="6">
        <v>100.67</v>
      </c>
      <c r="Q219" s="6">
        <v>100.67</v>
      </c>
      <c r="R219" s="6" t="s">
        <v>403</v>
      </c>
      <c r="S219" s="6" t="s">
        <v>860</v>
      </c>
    </row>
    <row r="220" spans="1:19" ht="56.25" x14ac:dyDescent="0.2">
      <c r="A220" s="6" t="s">
        <v>398</v>
      </c>
      <c r="B220" s="6" t="s">
        <v>399</v>
      </c>
      <c r="C220" s="6" t="s">
        <v>400</v>
      </c>
      <c r="D220" s="6" t="s">
        <v>285</v>
      </c>
      <c r="E220" s="9">
        <v>14220661.699999999</v>
      </c>
      <c r="F220" s="9">
        <v>21992760.25</v>
      </c>
      <c r="G220" s="9">
        <v>5210597.43</v>
      </c>
      <c r="H220" s="9">
        <v>21215649.539999999</v>
      </c>
      <c r="I220" s="9">
        <v>16005052.109999996</v>
      </c>
      <c r="J220" s="6" t="s">
        <v>25</v>
      </c>
      <c r="K220" s="6" t="s">
        <v>418</v>
      </c>
      <c r="L220" s="6" t="s">
        <v>34</v>
      </c>
      <c r="M220" s="6" t="s">
        <v>419</v>
      </c>
      <c r="N220" s="6">
        <v>100</v>
      </c>
      <c r="O220" s="6">
        <v>100</v>
      </c>
      <c r="P220" s="6">
        <v>98.14</v>
      </c>
      <c r="Q220" s="6">
        <v>98.14</v>
      </c>
      <c r="R220" s="6" t="s">
        <v>403</v>
      </c>
      <c r="S220" s="6" t="s">
        <v>860</v>
      </c>
    </row>
    <row r="221" spans="1:19" ht="45" x14ac:dyDescent="0.2">
      <c r="A221" s="6" t="s">
        <v>398</v>
      </c>
      <c r="B221" s="6" t="s">
        <v>399</v>
      </c>
      <c r="C221" s="6" t="s">
        <v>400</v>
      </c>
      <c r="D221" s="6" t="s">
        <v>285</v>
      </c>
      <c r="E221" s="9">
        <v>2746980</v>
      </c>
      <c r="F221" s="9">
        <v>2746980</v>
      </c>
      <c r="G221" s="9">
        <v>431359.30999999994</v>
      </c>
      <c r="H221" s="9">
        <v>2631041.5100000002</v>
      </c>
      <c r="I221" s="9">
        <v>2199682.1999999997</v>
      </c>
      <c r="J221" s="6" t="s">
        <v>25</v>
      </c>
      <c r="K221" s="6" t="s">
        <v>420</v>
      </c>
      <c r="L221" s="6" t="s">
        <v>37</v>
      </c>
      <c r="M221" s="6" t="s">
        <v>421</v>
      </c>
      <c r="N221" s="6">
        <v>100</v>
      </c>
      <c r="O221" s="6">
        <v>100</v>
      </c>
      <c r="P221" s="6">
        <v>98.3</v>
      </c>
      <c r="Q221" s="6">
        <v>98.3</v>
      </c>
      <c r="R221" s="6" t="s">
        <v>403</v>
      </c>
      <c r="S221" s="6" t="s">
        <v>860</v>
      </c>
    </row>
    <row r="222" spans="1:19" ht="45" x14ac:dyDescent="0.2">
      <c r="A222" s="6" t="s">
        <v>398</v>
      </c>
      <c r="B222" s="6" t="s">
        <v>399</v>
      </c>
      <c r="C222" s="6" t="s">
        <v>400</v>
      </c>
      <c r="D222" s="6" t="s">
        <v>285</v>
      </c>
      <c r="E222" s="9">
        <v>9260881.6999999993</v>
      </c>
      <c r="F222" s="9">
        <v>16820254.050000001</v>
      </c>
      <c r="G222" s="9">
        <v>4540290.28</v>
      </c>
      <c r="H222" s="9">
        <v>16487389.66</v>
      </c>
      <c r="I222" s="9">
        <v>11947099.379999999</v>
      </c>
      <c r="J222" s="6" t="s">
        <v>25</v>
      </c>
      <c r="K222" s="6" t="s">
        <v>422</v>
      </c>
      <c r="L222" s="6" t="s">
        <v>37</v>
      </c>
      <c r="M222" s="6" t="s">
        <v>423</v>
      </c>
      <c r="N222" s="6">
        <v>100</v>
      </c>
      <c r="O222" s="6">
        <v>100</v>
      </c>
      <c r="P222" s="6">
        <v>92.56</v>
      </c>
      <c r="Q222" s="6">
        <v>92.56</v>
      </c>
      <c r="R222" s="6" t="s">
        <v>403</v>
      </c>
      <c r="S222" s="6" t="s">
        <v>860</v>
      </c>
    </row>
    <row r="223" spans="1:19" ht="67.5" x14ac:dyDescent="0.2">
      <c r="A223" s="6" t="s">
        <v>398</v>
      </c>
      <c r="B223" s="6" t="s">
        <v>399</v>
      </c>
      <c r="C223" s="6" t="s">
        <v>400</v>
      </c>
      <c r="D223" s="6" t="s">
        <v>285</v>
      </c>
      <c r="E223" s="9">
        <v>1617120</v>
      </c>
      <c r="F223" s="9">
        <v>1832120</v>
      </c>
      <c r="G223" s="9">
        <v>36373.39</v>
      </c>
      <c r="H223" s="9">
        <v>1514425.1300000001</v>
      </c>
      <c r="I223" s="9">
        <v>1478051.7400000002</v>
      </c>
      <c r="J223" s="6" t="s">
        <v>25</v>
      </c>
      <c r="K223" s="6" t="s">
        <v>424</v>
      </c>
      <c r="L223" s="6" t="s">
        <v>37</v>
      </c>
      <c r="M223" s="6" t="s">
        <v>425</v>
      </c>
      <c r="N223" s="6">
        <v>100</v>
      </c>
      <c r="O223" s="6">
        <v>100</v>
      </c>
      <c r="P223" s="6">
        <v>85.23</v>
      </c>
      <c r="Q223" s="6">
        <v>85.23</v>
      </c>
      <c r="R223" s="6" t="s">
        <v>403</v>
      </c>
      <c r="S223" s="6" t="s">
        <v>860</v>
      </c>
    </row>
    <row r="224" spans="1:19" ht="45" x14ac:dyDescent="0.2">
      <c r="A224" s="6" t="s">
        <v>398</v>
      </c>
      <c r="B224" s="6" t="s">
        <v>399</v>
      </c>
      <c r="C224" s="6" t="s">
        <v>400</v>
      </c>
      <c r="D224" s="6" t="s">
        <v>285</v>
      </c>
      <c r="E224" s="9">
        <v>137560</v>
      </c>
      <c r="F224" s="9">
        <v>137560</v>
      </c>
      <c r="G224" s="9">
        <v>2900.79</v>
      </c>
      <c r="H224" s="9">
        <v>137120.16</v>
      </c>
      <c r="I224" s="9">
        <v>134219.37</v>
      </c>
      <c r="J224" s="6" t="s">
        <v>25</v>
      </c>
      <c r="K224" s="6" t="s">
        <v>426</v>
      </c>
      <c r="L224" s="6" t="s">
        <v>37</v>
      </c>
      <c r="M224" s="6" t="s">
        <v>427</v>
      </c>
      <c r="N224" s="6">
        <v>100</v>
      </c>
      <c r="O224" s="6">
        <v>100</v>
      </c>
      <c r="P224" s="6">
        <v>86.19</v>
      </c>
      <c r="Q224" s="6">
        <v>86.19</v>
      </c>
      <c r="R224" s="6" t="s">
        <v>403</v>
      </c>
      <c r="S224" s="6" t="s">
        <v>860</v>
      </c>
    </row>
    <row r="225" spans="1:19" ht="45" x14ac:dyDescent="0.2">
      <c r="A225" s="6" t="s">
        <v>398</v>
      </c>
      <c r="B225" s="6" t="s">
        <v>399</v>
      </c>
      <c r="C225" s="6" t="s">
        <v>400</v>
      </c>
      <c r="D225" s="6" t="s">
        <v>285</v>
      </c>
      <c r="E225" s="9">
        <v>196600</v>
      </c>
      <c r="F225" s="9">
        <v>194975.8</v>
      </c>
      <c r="G225" s="9">
        <v>126402.13</v>
      </c>
      <c r="H225" s="9">
        <v>194908.06</v>
      </c>
      <c r="I225" s="9">
        <v>68505.929999999993</v>
      </c>
      <c r="J225" s="6" t="s">
        <v>25</v>
      </c>
      <c r="K225" s="6" t="s">
        <v>428</v>
      </c>
      <c r="L225" s="6" t="s">
        <v>37</v>
      </c>
      <c r="M225" s="6" t="s">
        <v>429</v>
      </c>
      <c r="N225" s="6">
        <v>100</v>
      </c>
      <c r="O225" s="6">
        <v>100</v>
      </c>
      <c r="P225" s="6">
        <v>74.58</v>
      </c>
      <c r="Q225" s="6">
        <v>74.58</v>
      </c>
      <c r="R225" s="6" t="s">
        <v>403</v>
      </c>
      <c r="S225" s="6" t="s">
        <v>860</v>
      </c>
    </row>
    <row r="226" spans="1:19" ht="45" x14ac:dyDescent="0.2">
      <c r="A226" s="6" t="s">
        <v>398</v>
      </c>
      <c r="B226" s="6" t="s">
        <v>399</v>
      </c>
      <c r="C226" s="6" t="s">
        <v>400</v>
      </c>
      <c r="D226" s="6" t="s">
        <v>285</v>
      </c>
      <c r="E226" s="9">
        <v>174400</v>
      </c>
      <c r="F226" s="9">
        <v>173750.39999999999</v>
      </c>
      <c r="G226" s="9">
        <v>67386.240000000005</v>
      </c>
      <c r="H226" s="9">
        <v>170792.19</v>
      </c>
      <c r="I226" s="9">
        <v>103405.95</v>
      </c>
      <c r="J226" s="6" t="s">
        <v>25</v>
      </c>
      <c r="K226" s="6" t="s">
        <v>430</v>
      </c>
      <c r="L226" s="6" t="s">
        <v>37</v>
      </c>
      <c r="M226" s="6" t="s">
        <v>431</v>
      </c>
      <c r="N226" s="6">
        <v>100</v>
      </c>
      <c r="O226" s="6">
        <v>100</v>
      </c>
      <c r="P226" s="6">
        <v>91.3</v>
      </c>
      <c r="Q226" s="6">
        <v>91.3</v>
      </c>
      <c r="R226" s="6" t="s">
        <v>403</v>
      </c>
      <c r="S226" s="6" t="s">
        <v>860</v>
      </c>
    </row>
    <row r="227" spans="1:19" ht="45" x14ac:dyDescent="0.2">
      <c r="A227" s="6" t="s">
        <v>398</v>
      </c>
      <c r="B227" s="6" t="s">
        <v>399</v>
      </c>
      <c r="C227" s="6" t="s">
        <v>400</v>
      </c>
      <c r="D227" s="6" t="s">
        <v>285</v>
      </c>
      <c r="E227" s="9">
        <v>87120</v>
      </c>
      <c r="F227" s="9">
        <v>87120</v>
      </c>
      <c r="G227" s="9">
        <v>5885.29</v>
      </c>
      <c r="H227" s="9">
        <v>79972.83</v>
      </c>
      <c r="I227" s="9">
        <v>74087.539999999994</v>
      </c>
      <c r="J227" s="6" t="s">
        <v>25</v>
      </c>
      <c r="K227" s="6" t="s">
        <v>432</v>
      </c>
      <c r="L227" s="6" t="s">
        <v>37</v>
      </c>
      <c r="M227" s="6" t="s">
        <v>433</v>
      </c>
      <c r="N227" s="6">
        <v>100</v>
      </c>
      <c r="O227" s="6">
        <v>100</v>
      </c>
      <c r="P227" s="6">
        <v>81.27</v>
      </c>
      <c r="Q227" s="6">
        <v>81.27</v>
      </c>
      <c r="R227" s="6" t="s">
        <v>403</v>
      </c>
      <c r="S227" s="6" t="s">
        <v>860</v>
      </c>
    </row>
    <row r="228" spans="1:19" ht="45" x14ac:dyDescent="0.2">
      <c r="A228" s="6" t="s">
        <v>398</v>
      </c>
      <c r="B228" s="6" t="s">
        <v>399</v>
      </c>
      <c r="C228" s="6" t="s">
        <v>400</v>
      </c>
      <c r="D228" s="6" t="s">
        <v>285</v>
      </c>
      <c r="E228" s="9">
        <v>20180167.509999998</v>
      </c>
      <c r="F228" s="9">
        <v>38882829.880000003</v>
      </c>
      <c r="G228" s="9">
        <v>5188870.5999999996</v>
      </c>
      <c r="H228" s="9">
        <v>36581677.780000001</v>
      </c>
      <c r="I228" s="9">
        <v>31392807.179999996</v>
      </c>
      <c r="J228" s="6" t="s">
        <v>25</v>
      </c>
      <c r="K228" s="6" t="s">
        <v>434</v>
      </c>
      <c r="L228" s="6" t="s">
        <v>34</v>
      </c>
      <c r="M228" s="6" t="s">
        <v>435</v>
      </c>
      <c r="N228" s="6">
        <v>100</v>
      </c>
      <c r="O228" s="6">
        <v>100</v>
      </c>
      <c r="P228" s="6">
        <v>118.33</v>
      </c>
      <c r="Q228" s="6">
        <v>118.33</v>
      </c>
      <c r="R228" s="6" t="s">
        <v>403</v>
      </c>
      <c r="S228" s="6" t="s">
        <v>860</v>
      </c>
    </row>
    <row r="229" spans="1:19" ht="67.5" x14ac:dyDescent="0.2">
      <c r="A229" s="6" t="s">
        <v>398</v>
      </c>
      <c r="B229" s="6" t="s">
        <v>399</v>
      </c>
      <c r="C229" s="6" t="s">
        <v>400</v>
      </c>
      <c r="D229" s="6" t="s">
        <v>285</v>
      </c>
      <c r="E229" s="9">
        <v>20180167.509999998</v>
      </c>
      <c r="F229" s="9">
        <v>38882829.880000003</v>
      </c>
      <c r="G229" s="9">
        <v>5188870.5999999996</v>
      </c>
      <c r="H229" s="9">
        <v>36581677.780000001</v>
      </c>
      <c r="I229" s="9">
        <v>31392807.179999996</v>
      </c>
      <c r="J229" s="6" t="s">
        <v>25</v>
      </c>
      <c r="K229" s="6" t="s">
        <v>436</v>
      </c>
      <c r="L229" s="6" t="s">
        <v>37</v>
      </c>
      <c r="M229" s="6" t="s">
        <v>437</v>
      </c>
      <c r="N229" s="6">
        <v>100</v>
      </c>
      <c r="O229" s="6">
        <v>100</v>
      </c>
      <c r="P229" s="6">
        <v>83.71</v>
      </c>
      <c r="Q229" s="6">
        <v>83.71</v>
      </c>
      <c r="R229" s="6" t="s">
        <v>403</v>
      </c>
      <c r="S229" s="6" t="s">
        <v>860</v>
      </c>
    </row>
    <row r="230" spans="1:19" ht="45" x14ac:dyDescent="0.2">
      <c r="A230" s="6" t="s">
        <v>398</v>
      </c>
      <c r="B230" s="6" t="s">
        <v>399</v>
      </c>
      <c r="C230" s="6" t="s">
        <v>400</v>
      </c>
      <c r="D230" s="6" t="s">
        <v>24</v>
      </c>
      <c r="E230" s="9">
        <v>26960519.060000002</v>
      </c>
      <c r="F230" s="9">
        <v>27332823.469999999</v>
      </c>
      <c r="G230" s="9">
        <v>169437</v>
      </c>
      <c r="H230" s="9">
        <v>26113860.680000003</v>
      </c>
      <c r="I230" s="9">
        <v>25944423.68</v>
      </c>
      <c r="J230" s="6" t="s">
        <v>25</v>
      </c>
      <c r="K230" s="6" t="s">
        <v>48</v>
      </c>
      <c r="L230" s="6" t="s">
        <v>34</v>
      </c>
      <c r="M230" s="6" t="s">
        <v>50</v>
      </c>
      <c r="N230" s="6">
        <v>100</v>
      </c>
      <c r="O230" s="6">
        <v>100</v>
      </c>
      <c r="P230" s="6">
        <v>81.13</v>
      </c>
      <c r="Q230" s="6">
        <v>81.13</v>
      </c>
      <c r="R230" s="6" t="s">
        <v>403</v>
      </c>
      <c r="S230" s="6" t="s">
        <v>860</v>
      </c>
    </row>
    <row r="231" spans="1:19" ht="45" x14ac:dyDescent="0.2">
      <c r="A231" s="6" t="s">
        <v>398</v>
      </c>
      <c r="B231" s="6" t="s">
        <v>399</v>
      </c>
      <c r="C231" s="6" t="s">
        <v>400</v>
      </c>
      <c r="D231" s="6" t="s">
        <v>24</v>
      </c>
      <c r="E231" s="9">
        <v>2266327.52</v>
      </c>
      <c r="F231" s="9">
        <v>2288677.6800000002</v>
      </c>
      <c r="G231" s="9">
        <v>31331.1</v>
      </c>
      <c r="H231" s="9">
        <v>2051068.8499999999</v>
      </c>
      <c r="I231" s="9">
        <v>2019737.75</v>
      </c>
      <c r="J231" s="6" t="s">
        <v>25</v>
      </c>
      <c r="K231" s="6" t="s">
        <v>48</v>
      </c>
      <c r="L231" s="6" t="s">
        <v>37</v>
      </c>
      <c r="M231" s="6" t="s">
        <v>87</v>
      </c>
      <c r="N231" s="6">
        <v>100</v>
      </c>
      <c r="O231" s="6">
        <v>100</v>
      </c>
      <c r="P231" s="6">
        <v>92.63</v>
      </c>
      <c r="Q231" s="6">
        <v>92.63</v>
      </c>
      <c r="R231" s="6" t="s">
        <v>403</v>
      </c>
      <c r="S231" s="6" t="s">
        <v>860</v>
      </c>
    </row>
    <row r="232" spans="1:19" ht="45" x14ac:dyDescent="0.2">
      <c r="A232" s="6" t="s">
        <v>398</v>
      </c>
      <c r="B232" s="6" t="s">
        <v>399</v>
      </c>
      <c r="C232" s="6" t="s">
        <v>400</v>
      </c>
      <c r="D232" s="6" t="s">
        <v>24</v>
      </c>
      <c r="E232" s="9">
        <v>1179613.3599999999</v>
      </c>
      <c r="F232" s="9">
        <v>1174278.6400000001</v>
      </c>
      <c r="G232" s="9">
        <v>2178.11</v>
      </c>
      <c r="H232" s="9">
        <v>1015016.4899999999</v>
      </c>
      <c r="I232" s="9">
        <v>1012838.3799999999</v>
      </c>
      <c r="J232" s="6" t="s">
        <v>25</v>
      </c>
      <c r="K232" s="6" t="s">
        <v>48</v>
      </c>
      <c r="L232" s="6" t="s">
        <v>37</v>
      </c>
      <c r="M232" s="6" t="s">
        <v>50</v>
      </c>
      <c r="N232" s="6">
        <v>100</v>
      </c>
      <c r="O232" s="6">
        <v>100</v>
      </c>
      <c r="P232" s="6">
        <v>90.22</v>
      </c>
      <c r="Q232" s="6">
        <v>90.22</v>
      </c>
      <c r="R232" s="6" t="s">
        <v>403</v>
      </c>
      <c r="S232" s="6" t="s">
        <v>860</v>
      </c>
    </row>
    <row r="233" spans="1:19" ht="45" x14ac:dyDescent="0.2">
      <c r="A233" s="6" t="s">
        <v>398</v>
      </c>
      <c r="B233" s="6" t="s">
        <v>399</v>
      </c>
      <c r="C233" s="6" t="s">
        <v>400</v>
      </c>
      <c r="D233" s="6" t="s">
        <v>24</v>
      </c>
      <c r="E233" s="9">
        <v>593986.26</v>
      </c>
      <c r="F233" s="9">
        <v>490219.26</v>
      </c>
      <c r="G233" s="9">
        <v>0</v>
      </c>
      <c r="H233" s="9">
        <v>483615.11000000004</v>
      </c>
      <c r="I233" s="9">
        <v>483615.11000000004</v>
      </c>
      <c r="J233" s="6" t="s">
        <v>25</v>
      </c>
      <c r="K233" s="6" t="s">
        <v>48</v>
      </c>
      <c r="L233" s="6" t="s">
        <v>37</v>
      </c>
      <c r="M233" s="6" t="s">
        <v>50</v>
      </c>
      <c r="N233" s="6">
        <v>100</v>
      </c>
      <c r="O233" s="6">
        <v>100</v>
      </c>
      <c r="P233" s="6">
        <v>74.27</v>
      </c>
      <c r="Q233" s="6">
        <v>74.27</v>
      </c>
      <c r="R233" s="6" t="s">
        <v>403</v>
      </c>
      <c r="S233" s="6" t="s">
        <v>860</v>
      </c>
    </row>
    <row r="234" spans="1:19" ht="45" x14ac:dyDescent="0.2">
      <c r="A234" s="6" t="s">
        <v>398</v>
      </c>
      <c r="B234" s="6" t="s">
        <v>399</v>
      </c>
      <c r="C234" s="6" t="s">
        <v>400</v>
      </c>
      <c r="D234" s="6" t="s">
        <v>24</v>
      </c>
      <c r="E234" s="9">
        <v>2143757.4200000004</v>
      </c>
      <c r="F234" s="9">
        <v>2120857.7600000002</v>
      </c>
      <c r="G234" s="9">
        <v>15254.2</v>
      </c>
      <c r="H234" s="9">
        <v>1992471.7499999995</v>
      </c>
      <c r="I234" s="9">
        <v>1977217.5499999996</v>
      </c>
      <c r="J234" s="6" t="s">
        <v>25</v>
      </c>
      <c r="K234" s="6" t="s">
        <v>48</v>
      </c>
      <c r="L234" s="6" t="s">
        <v>37</v>
      </c>
      <c r="M234" s="6" t="s">
        <v>50</v>
      </c>
      <c r="N234" s="6">
        <v>100</v>
      </c>
      <c r="O234" s="6">
        <v>100</v>
      </c>
      <c r="P234" s="6">
        <v>94.38</v>
      </c>
      <c r="Q234" s="6">
        <v>94.38</v>
      </c>
      <c r="R234" s="6" t="s">
        <v>403</v>
      </c>
      <c r="S234" s="6" t="s">
        <v>860</v>
      </c>
    </row>
    <row r="235" spans="1:19" ht="45" x14ac:dyDescent="0.2">
      <c r="A235" s="6" t="s">
        <v>398</v>
      </c>
      <c r="B235" s="6" t="s">
        <v>399</v>
      </c>
      <c r="C235" s="6" t="s">
        <v>400</v>
      </c>
      <c r="D235" s="6" t="s">
        <v>24</v>
      </c>
      <c r="E235" s="9">
        <v>804444.61</v>
      </c>
      <c r="F235" s="9">
        <v>781285.39000000025</v>
      </c>
      <c r="G235" s="9">
        <v>1011.2</v>
      </c>
      <c r="H235" s="9">
        <v>743687.66</v>
      </c>
      <c r="I235" s="9">
        <v>742676.46000000008</v>
      </c>
      <c r="J235" s="6" t="s">
        <v>25</v>
      </c>
      <c r="K235" s="6" t="s">
        <v>48</v>
      </c>
      <c r="L235" s="6" t="s">
        <v>37</v>
      </c>
      <c r="M235" s="6" t="s">
        <v>50</v>
      </c>
      <c r="N235" s="6">
        <v>100</v>
      </c>
      <c r="O235" s="6">
        <v>100</v>
      </c>
      <c r="P235" s="6">
        <v>96.75</v>
      </c>
      <c r="Q235" s="6">
        <v>96.75</v>
      </c>
      <c r="R235" s="6" t="s">
        <v>403</v>
      </c>
      <c r="S235" s="6" t="s">
        <v>860</v>
      </c>
    </row>
    <row r="236" spans="1:19" ht="45" x14ac:dyDescent="0.2">
      <c r="A236" s="6" t="s">
        <v>398</v>
      </c>
      <c r="B236" s="6" t="s">
        <v>399</v>
      </c>
      <c r="C236" s="6" t="s">
        <v>400</v>
      </c>
      <c r="D236" s="6" t="s">
        <v>24</v>
      </c>
      <c r="E236" s="9">
        <v>886512.33</v>
      </c>
      <c r="F236" s="9">
        <v>884463.15999999992</v>
      </c>
      <c r="G236" s="9">
        <v>0</v>
      </c>
      <c r="H236" s="9">
        <v>843314.03</v>
      </c>
      <c r="I236" s="9">
        <v>843314.03</v>
      </c>
      <c r="J236" s="6" t="s">
        <v>25</v>
      </c>
      <c r="K236" s="6" t="s">
        <v>48</v>
      </c>
      <c r="L236" s="6" t="s">
        <v>37</v>
      </c>
      <c r="M236" s="6" t="s">
        <v>50</v>
      </c>
      <c r="N236" s="6">
        <v>100</v>
      </c>
      <c r="O236" s="6">
        <v>100</v>
      </c>
      <c r="P236" s="6">
        <v>94.91</v>
      </c>
      <c r="Q236" s="6">
        <v>94.91</v>
      </c>
      <c r="R236" s="6" t="s">
        <v>403</v>
      </c>
      <c r="S236" s="6" t="s">
        <v>860</v>
      </c>
    </row>
    <row r="237" spans="1:19" ht="45" x14ac:dyDescent="0.2">
      <c r="A237" s="6" t="s">
        <v>398</v>
      </c>
      <c r="B237" s="6" t="s">
        <v>399</v>
      </c>
      <c r="C237" s="6" t="s">
        <v>400</v>
      </c>
      <c r="D237" s="6" t="s">
        <v>24</v>
      </c>
      <c r="E237" s="9">
        <v>15853139.690000001</v>
      </c>
      <c r="F237" s="9">
        <v>15547643.51</v>
      </c>
      <c r="G237" s="9">
        <v>103855.19</v>
      </c>
      <c r="H237" s="9">
        <v>15154054.810000002</v>
      </c>
      <c r="I237" s="9">
        <v>15050199.619999999</v>
      </c>
      <c r="J237" s="6" t="s">
        <v>25</v>
      </c>
      <c r="K237" s="6" t="s">
        <v>48</v>
      </c>
      <c r="L237" s="6" t="s">
        <v>37</v>
      </c>
      <c r="M237" s="6" t="s">
        <v>87</v>
      </c>
      <c r="N237" s="6">
        <v>100</v>
      </c>
      <c r="O237" s="6">
        <v>100</v>
      </c>
      <c r="P237" s="6">
        <v>97.48</v>
      </c>
      <c r="Q237" s="6">
        <v>97.48</v>
      </c>
      <c r="R237" s="6" t="s">
        <v>403</v>
      </c>
      <c r="S237" s="6" t="s">
        <v>860</v>
      </c>
    </row>
    <row r="238" spans="1:19" ht="45" x14ac:dyDescent="0.2">
      <c r="A238" s="6" t="s">
        <v>398</v>
      </c>
      <c r="B238" s="6" t="s">
        <v>399</v>
      </c>
      <c r="C238" s="6" t="s">
        <v>400</v>
      </c>
      <c r="D238" s="6" t="s">
        <v>24</v>
      </c>
      <c r="E238" s="9">
        <v>3232737.87</v>
      </c>
      <c r="F238" s="9">
        <v>3105384.5100000007</v>
      </c>
      <c r="G238" s="9">
        <v>15807.2</v>
      </c>
      <c r="H238" s="9">
        <v>3022525.1900000009</v>
      </c>
      <c r="I238" s="9">
        <v>3006717.9900000007</v>
      </c>
      <c r="J238" s="6" t="s">
        <v>25</v>
      </c>
      <c r="K238" s="6" t="s">
        <v>48</v>
      </c>
      <c r="L238" s="6" t="s">
        <v>37</v>
      </c>
      <c r="M238" s="6" t="s">
        <v>50</v>
      </c>
      <c r="N238" s="6">
        <v>100</v>
      </c>
      <c r="O238" s="6">
        <v>100</v>
      </c>
      <c r="P238" s="6">
        <v>94.31</v>
      </c>
      <c r="Q238" s="6">
        <v>94.31</v>
      </c>
      <c r="R238" s="6" t="s">
        <v>403</v>
      </c>
      <c r="S238" s="6" t="s">
        <v>860</v>
      </c>
    </row>
    <row r="239" spans="1:19" ht="45" x14ac:dyDescent="0.2">
      <c r="A239" s="6" t="s">
        <v>398</v>
      </c>
      <c r="B239" s="6" t="s">
        <v>399</v>
      </c>
      <c r="C239" s="6" t="s">
        <v>400</v>
      </c>
      <c r="D239" s="6" t="s">
        <v>24</v>
      </c>
      <c r="E239" s="9">
        <v>0</v>
      </c>
      <c r="F239" s="9">
        <v>940013.56</v>
      </c>
      <c r="G239" s="9">
        <v>0</v>
      </c>
      <c r="H239" s="9">
        <v>808106.79000000027</v>
      </c>
      <c r="I239" s="9">
        <v>808106.79000000027</v>
      </c>
      <c r="J239" s="6" t="s">
        <v>25</v>
      </c>
      <c r="K239" s="6" t="s">
        <v>48</v>
      </c>
      <c r="L239" s="6" t="s">
        <v>37</v>
      </c>
      <c r="M239" s="6" t="s">
        <v>50</v>
      </c>
      <c r="N239" s="6">
        <v>100</v>
      </c>
      <c r="O239" s="6">
        <v>100</v>
      </c>
      <c r="P239" s="12">
        <v>85.967567318922534</v>
      </c>
      <c r="Q239" s="12">
        <v>85.967567318922534</v>
      </c>
      <c r="R239" s="6" t="s">
        <v>403</v>
      </c>
      <c r="S239" s="6" t="s">
        <v>860</v>
      </c>
    </row>
    <row r="240" spans="1:19" ht="45" x14ac:dyDescent="0.2">
      <c r="A240" s="6" t="s">
        <v>398</v>
      </c>
      <c r="B240" s="6" t="s">
        <v>399</v>
      </c>
      <c r="C240" s="6" t="s">
        <v>400</v>
      </c>
      <c r="D240" s="6" t="s">
        <v>24</v>
      </c>
      <c r="E240" s="9">
        <v>0</v>
      </c>
      <c r="F240" s="9">
        <v>2950564.48</v>
      </c>
      <c r="G240" s="9">
        <v>803645.06</v>
      </c>
      <c r="H240" s="9">
        <v>2950564.48</v>
      </c>
      <c r="I240" s="9">
        <v>2146919.42</v>
      </c>
      <c r="J240" s="6" t="s">
        <v>25</v>
      </c>
      <c r="K240" s="6" t="s">
        <v>336</v>
      </c>
      <c r="L240" s="6" t="s">
        <v>34</v>
      </c>
      <c r="M240" s="6" t="s">
        <v>337</v>
      </c>
      <c r="N240" s="6">
        <v>100</v>
      </c>
      <c r="O240" s="6">
        <v>100</v>
      </c>
      <c r="P240" s="6">
        <v>100</v>
      </c>
      <c r="Q240" s="6">
        <v>100</v>
      </c>
      <c r="R240" s="6" t="s">
        <v>403</v>
      </c>
      <c r="S240" s="6" t="s">
        <v>860</v>
      </c>
    </row>
    <row r="241" spans="1:19" ht="45" x14ac:dyDescent="0.2">
      <c r="A241" s="6" t="s">
        <v>398</v>
      </c>
      <c r="B241" s="6" t="s">
        <v>399</v>
      </c>
      <c r="C241" s="6" t="s">
        <v>400</v>
      </c>
      <c r="D241" s="6" t="s">
        <v>24</v>
      </c>
      <c r="E241" s="9">
        <v>0</v>
      </c>
      <c r="F241" s="9">
        <v>2950564.48</v>
      </c>
      <c r="G241" s="9">
        <v>803645.06</v>
      </c>
      <c r="H241" s="9">
        <v>2950564.48</v>
      </c>
      <c r="I241" s="9">
        <v>2146919.42</v>
      </c>
      <c r="J241" s="6" t="s">
        <v>25</v>
      </c>
      <c r="K241" s="6" t="s">
        <v>336</v>
      </c>
      <c r="L241" s="6" t="s">
        <v>37</v>
      </c>
      <c r="M241" s="6" t="s">
        <v>337</v>
      </c>
      <c r="N241" s="6">
        <v>100</v>
      </c>
      <c r="O241" s="6">
        <v>100</v>
      </c>
      <c r="P241" s="6">
        <v>11.89</v>
      </c>
      <c r="Q241" s="6">
        <v>11.89</v>
      </c>
      <c r="R241" s="6" t="s">
        <v>403</v>
      </c>
      <c r="S241" s="6" t="s">
        <v>860</v>
      </c>
    </row>
    <row r="242" spans="1:19" ht="56.25" x14ac:dyDescent="0.2">
      <c r="A242" s="6" t="s">
        <v>438</v>
      </c>
      <c r="B242" s="6" t="s">
        <v>439</v>
      </c>
      <c r="C242" s="6" t="s">
        <v>440</v>
      </c>
      <c r="D242" s="6" t="s">
        <v>24</v>
      </c>
      <c r="E242" s="7">
        <f>0+E244+E248+E251+E255</f>
        <v>12148058.58</v>
      </c>
      <c r="F242" s="7">
        <f>0+F244+F248+F251+F255</f>
        <v>12092700.710000001</v>
      </c>
      <c r="G242" s="7">
        <f>0+G244+G248+G251+G255</f>
        <v>52706.39</v>
      </c>
      <c r="H242" s="7">
        <f>0+H244+H248+H251+H255</f>
        <v>11599407.189999998</v>
      </c>
      <c r="I242" s="7">
        <f>0+I244+I248+I251+I255</f>
        <v>11546700.799999999</v>
      </c>
      <c r="J242" s="6" t="s">
        <v>25</v>
      </c>
      <c r="K242" s="6" t="s">
        <v>441</v>
      </c>
      <c r="L242" s="6" t="s">
        <v>27</v>
      </c>
      <c r="M242" s="6" t="s">
        <v>442</v>
      </c>
      <c r="N242" s="6">
        <v>80</v>
      </c>
      <c r="O242" s="6">
        <v>80</v>
      </c>
      <c r="P242" s="6">
        <v>61.2</v>
      </c>
      <c r="Q242" s="6">
        <v>61.2</v>
      </c>
      <c r="R242" s="6" t="s">
        <v>403</v>
      </c>
      <c r="S242" s="6" t="s">
        <v>860</v>
      </c>
    </row>
    <row r="243" spans="1:19" ht="56.25" x14ac:dyDescent="0.2">
      <c r="A243" s="6" t="s">
        <v>438</v>
      </c>
      <c r="B243" s="6" t="s">
        <v>439</v>
      </c>
      <c r="C243" s="6" t="s">
        <v>440</v>
      </c>
      <c r="D243" s="6" t="s">
        <v>24</v>
      </c>
      <c r="E243" s="7">
        <f>0+E244+E248+E251+E255</f>
        <v>12148058.58</v>
      </c>
      <c r="F243" s="7">
        <f>0+F244+F248+F251+F255</f>
        <v>12092700.710000001</v>
      </c>
      <c r="G243" s="7">
        <f>0+G244+G248+G251+G255</f>
        <v>52706.39</v>
      </c>
      <c r="H243" s="7">
        <f>0+H244+H248+H251+H255</f>
        <v>11599407.189999998</v>
      </c>
      <c r="I243" s="7">
        <f>0+I244+I248+I251+I255</f>
        <v>11546700.799999999</v>
      </c>
      <c r="J243" s="6" t="s">
        <v>25</v>
      </c>
      <c r="K243" s="6" t="s">
        <v>443</v>
      </c>
      <c r="L243" s="6" t="s">
        <v>31</v>
      </c>
      <c r="M243" s="6" t="s">
        <v>444</v>
      </c>
      <c r="N243" s="6">
        <v>80</v>
      </c>
      <c r="O243" s="6">
        <v>80</v>
      </c>
      <c r="P243" s="6">
        <v>50</v>
      </c>
      <c r="Q243" s="6">
        <v>50</v>
      </c>
      <c r="R243" s="6" t="s">
        <v>403</v>
      </c>
      <c r="S243" s="6" t="s">
        <v>860</v>
      </c>
    </row>
    <row r="244" spans="1:19" ht="56.25" x14ac:dyDescent="0.2">
      <c r="A244" s="6" t="s">
        <v>438</v>
      </c>
      <c r="B244" s="6" t="s">
        <v>439</v>
      </c>
      <c r="C244" s="6" t="s">
        <v>440</v>
      </c>
      <c r="D244" s="6" t="s">
        <v>24</v>
      </c>
      <c r="E244" s="9">
        <v>99535.26</v>
      </c>
      <c r="F244" s="9">
        <v>195914.65999999997</v>
      </c>
      <c r="G244" s="9">
        <v>907.18000000000006</v>
      </c>
      <c r="H244" s="9">
        <v>181557.62</v>
      </c>
      <c r="I244" s="9">
        <v>180650.44</v>
      </c>
      <c r="J244" s="6" t="s">
        <v>25</v>
      </c>
      <c r="K244" s="6" t="s">
        <v>445</v>
      </c>
      <c r="L244" s="6" t="s">
        <v>34</v>
      </c>
      <c r="M244" s="6" t="s">
        <v>446</v>
      </c>
      <c r="N244" s="6">
        <v>80</v>
      </c>
      <c r="O244" s="6">
        <v>80</v>
      </c>
      <c r="P244" s="6">
        <v>55.56</v>
      </c>
      <c r="Q244" s="6">
        <v>55.56</v>
      </c>
      <c r="R244" s="6" t="s">
        <v>403</v>
      </c>
      <c r="S244" s="6" t="s">
        <v>860</v>
      </c>
    </row>
    <row r="245" spans="1:19" ht="56.25" x14ac:dyDescent="0.2">
      <c r="A245" s="6" t="s">
        <v>438</v>
      </c>
      <c r="B245" s="6" t="s">
        <v>439</v>
      </c>
      <c r="C245" s="6" t="s">
        <v>440</v>
      </c>
      <c r="D245" s="6" t="s">
        <v>24</v>
      </c>
      <c r="E245" s="9">
        <v>53716.32</v>
      </c>
      <c r="F245" s="9">
        <v>50200.569999999985</v>
      </c>
      <c r="G245" s="9">
        <v>38.1</v>
      </c>
      <c r="H245" s="9">
        <v>44400.9</v>
      </c>
      <c r="I245" s="9">
        <v>44362.8</v>
      </c>
      <c r="J245" s="6" t="s">
        <v>25</v>
      </c>
      <c r="K245" s="6" t="s">
        <v>447</v>
      </c>
      <c r="L245" s="6" t="s">
        <v>37</v>
      </c>
      <c r="M245" s="6" t="s">
        <v>448</v>
      </c>
      <c r="N245" s="6">
        <v>80</v>
      </c>
      <c r="O245" s="6">
        <v>80</v>
      </c>
      <c r="P245" s="6">
        <v>50</v>
      </c>
      <c r="Q245" s="6">
        <v>50</v>
      </c>
      <c r="R245" s="6" t="s">
        <v>403</v>
      </c>
      <c r="S245" s="6" t="s">
        <v>860</v>
      </c>
    </row>
    <row r="246" spans="1:19" ht="56.25" x14ac:dyDescent="0.2">
      <c r="A246" s="6" t="s">
        <v>438</v>
      </c>
      <c r="B246" s="6" t="s">
        <v>439</v>
      </c>
      <c r="C246" s="6" t="s">
        <v>440</v>
      </c>
      <c r="D246" s="6" t="s">
        <v>24</v>
      </c>
      <c r="E246" s="9">
        <v>45818.939999999995</v>
      </c>
      <c r="F246" s="9">
        <v>42246.089999999989</v>
      </c>
      <c r="G246" s="9">
        <v>567.49</v>
      </c>
      <c r="H246" s="9">
        <v>37033.75</v>
      </c>
      <c r="I246" s="9">
        <v>36466.26</v>
      </c>
      <c r="J246" s="6" t="s">
        <v>25</v>
      </c>
      <c r="K246" s="6" t="s">
        <v>449</v>
      </c>
      <c r="L246" s="6" t="s">
        <v>37</v>
      </c>
      <c r="M246" s="6" t="s">
        <v>450</v>
      </c>
      <c r="N246" s="6">
        <v>80</v>
      </c>
      <c r="O246" s="6">
        <v>80</v>
      </c>
      <c r="P246" s="6">
        <v>50.01</v>
      </c>
      <c r="Q246" s="6">
        <v>50.01</v>
      </c>
      <c r="R246" s="6" t="s">
        <v>403</v>
      </c>
      <c r="S246" s="6" t="s">
        <v>860</v>
      </c>
    </row>
    <row r="247" spans="1:19" ht="56.25" x14ac:dyDescent="0.2">
      <c r="A247" s="6" t="s">
        <v>438</v>
      </c>
      <c r="B247" s="6" t="s">
        <v>439</v>
      </c>
      <c r="C247" s="6" t="s">
        <v>440</v>
      </c>
      <c r="D247" s="6" t="s">
        <v>24</v>
      </c>
      <c r="E247" s="9">
        <v>0</v>
      </c>
      <c r="F247" s="9">
        <v>103468</v>
      </c>
      <c r="G247" s="9">
        <v>301.58999999999997</v>
      </c>
      <c r="H247" s="9">
        <v>100122.97</v>
      </c>
      <c r="I247" s="9">
        <v>99821.38</v>
      </c>
      <c r="J247" s="6" t="s">
        <v>25</v>
      </c>
      <c r="K247" s="6" t="s">
        <v>451</v>
      </c>
      <c r="L247" s="6" t="s">
        <v>37</v>
      </c>
      <c r="M247" s="6" t="s">
        <v>452</v>
      </c>
      <c r="N247" s="6">
        <v>80</v>
      </c>
      <c r="O247" s="6">
        <v>80</v>
      </c>
      <c r="P247" s="6">
        <v>16.670000000000002</v>
      </c>
      <c r="Q247" s="6">
        <v>16.670000000000002</v>
      </c>
      <c r="R247" s="6" t="s">
        <v>403</v>
      </c>
      <c r="S247" s="6" t="s">
        <v>860</v>
      </c>
    </row>
    <row r="248" spans="1:19" ht="56.25" x14ac:dyDescent="0.2">
      <c r="A248" s="6" t="s">
        <v>438</v>
      </c>
      <c r="B248" s="6" t="s">
        <v>439</v>
      </c>
      <c r="C248" s="6" t="s">
        <v>440</v>
      </c>
      <c r="D248" s="6" t="s">
        <v>24</v>
      </c>
      <c r="E248" s="9">
        <v>109493.72</v>
      </c>
      <c r="F248" s="9">
        <v>101047.35999999999</v>
      </c>
      <c r="G248" s="9">
        <v>1338.13</v>
      </c>
      <c r="H248" s="9">
        <v>87884.849999999977</v>
      </c>
      <c r="I248" s="9">
        <v>86546.719999999987</v>
      </c>
      <c r="J248" s="6" t="s">
        <v>25</v>
      </c>
      <c r="K248" s="6" t="s">
        <v>453</v>
      </c>
      <c r="L248" s="6" t="s">
        <v>34</v>
      </c>
      <c r="M248" s="6" t="s">
        <v>454</v>
      </c>
      <c r="N248" s="6">
        <v>80</v>
      </c>
      <c r="O248" s="6">
        <v>80</v>
      </c>
      <c r="P248" s="6">
        <v>0</v>
      </c>
      <c r="Q248" s="6">
        <v>0</v>
      </c>
      <c r="R248" s="6" t="s">
        <v>403</v>
      </c>
      <c r="S248" s="6" t="s">
        <v>860</v>
      </c>
    </row>
    <row r="249" spans="1:19" ht="56.25" x14ac:dyDescent="0.2">
      <c r="A249" s="6" t="s">
        <v>438</v>
      </c>
      <c r="B249" s="6" t="s">
        <v>439</v>
      </c>
      <c r="C249" s="6" t="s">
        <v>440</v>
      </c>
      <c r="D249" s="6" t="s">
        <v>24</v>
      </c>
      <c r="E249" s="9">
        <v>55989.39</v>
      </c>
      <c r="F249" s="9">
        <v>52207.81</v>
      </c>
      <c r="G249" s="9">
        <v>37.880000000000003</v>
      </c>
      <c r="H249" s="9">
        <v>45796.099999999991</v>
      </c>
      <c r="I249" s="9">
        <v>45758.219999999994</v>
      </c>
      <c r="J249" s="6" t="s">
        <v>25</v>
      </c>
      <c r="K249" s="6" t="s">
        <v>455</v>
      </c>
      <c r="L249" s="6" t="s">
        <v>37</v>
      </c>
      <c r="M249" s="6" t="s">
        <v>456</v>
      </c>
      <c r="N249" s="6">
        <v>80</v>
      </c>
      <c r="O249" s="6">
        <v>80</v>
      </c>
      <c r="P249" s="6">
        <v>0</v>
      </c>
      <c r="Q249" s="6">
        <v>0</v>
      </c>
      <c r="R249" s="6" t="s">
        <v>403</v>
      </c>
      <c r="S249" s="6" t="s">
        <v>860</v>
      </c>
    </row>
    <row r="250" spans="1:19" ht="56.25" x14ac:dyDescent="0.2">
      <c r="A250" s="6" t="s">
        <v>438</v>
      </c>
      <c r="B250" s="6" t="s">
        <v>439</v>
      </c>
      <c r="C250" s="6" t="s">
        <v>440</v>
      </c>
      <c r="D250" s="6" t="s">
        <v>24</v>
      </c>
      <c r="E250" s="9">
        <v>53504.33</v>
      </c>
      <c r="F250" s="9">
        <v>48839.549999999996</v>
      </c>
      <c r="G250" s="9">
        <v>1300.25</v>
      </c>
      <c r="H250" s="9">
        <v>42088.749999999993</v>
      </c>
      <c r="I250" s="9">
        <v>40788.499999999993</v>
      </c>
      <c r="J250" s="6" t="s">
        <v>25</v>
      </c>
      <c r="K250" s="6" t="s">
        <v>457</v>
      </c>
      <c r="L250" s="6" t="s">
        <v>37</v>
      </c>
      <c r="M250" s="6" t="s">
        <v>452</v>
      </c>
      <c r="N250" s="6">
        <v>80</v>
      </c>
      <c r="O250" s="6">
        <v>80</v>
      </c>
      <c r="P250" s="6">
        <v>0</v>
      </c>
      <c r="Q250" s="6">
        <v>0</v>
      </c>
      <c r="R250" s="6" t="s">
        <v>403</v>
      </c>
      <c r="S250" s="6" t="s">
        <v>860</v>
      </c>
    </row>
    <row r="251" spans="1:19" ht="56.25" x14ac:dyDescent="0.2">
      <c r="A251" s="6" t="s">
        <v>438</v>
      </c>
      <c r="B251" s="6" t="s">
        <v>439</v>
      </c>
      <c r="C251" s="6" t="s">
        <v>440</v>
      </c>
      <c r="D251" s="6" t="s">
        <v>24</v>
      </c>
      <c r="E251" s="9">
        <v>744919.49000000011</v>
      </c>
      <c r="F251" s="9">
        <v>762543.76000000047</v>
      </c>
      <c r="G251" s="9">
        <v>23365.33</v>
      </c>
      <c r="H251" s="9">
        <v>648463.49</v>
      </c>
      <c r="I251" s="9">
        <v>625098.15999999992</v>
      </c>
      <c r="J251" s="6" t="s">
        <v>25</v>
      </c>
      <c r="K251" s="6" t="s">
        <v>458</v>
      </c>
      <c r="L251" s="6" t="s">
        <v>34</v>
      </c>
      <c r="M251" s="6" t="s">
        <v>459</v>
      </c>
      <c r="N251" s="6">
        <v>80</v>
      </c>
      <c r="O251" s="6">
        <v>80</v>
      </c>
      <c r="P251" s="6">
        <v>100.64</v>
      </c>
      <c r="Q251" s="6">
        <v>100.64</v>
      </c>
      <c r="R251" s="6" t="s">
        <v>403</v>
      </c>
      <c r="S251" s="6" t="s">
        <v>860</v>
      </c>
    </row>
    <row r="252" spans="1:19" ht="56.25" x14ac:dyDescent="0.2">
      <c r="A252" s="6" t="s">
        <v>438</v>
      </c>
      <c r="B252" s="6" t="s">
        <v>439</v>
      </c>
      <c r="C252" s="6" t="s">
        <v>440</v>
      </c>
      <c r="D252" s="6" t="s">
        <v>24</v>
      </c>
      <c r="E252" s="9">
        <v>149394.40999999997</v>
      </c>
      <c r="F252" s="9">
        <v>148702.34000000003</v>
      </c>
      <c r="G252" s="9">
        <v>2715.02</v>
      </c>
      <c r="H252" s="9">
        <v>139361.66999999998</v>
      </c>
      <c r="I252" s="9">
        <v>136646.64999999997</v>
      </c>
      <c r="J252" s="6" t="s">
        <v>25</v>
      </c>
      <c r="K252" s="6" t="s">
        <v>460</v>
      </c>
      <c r="L252" s="6" t="s">
        <v>37</v>
      </c>
      <c r="M252" s="6" t="s">
        <v>461</v>
      </c>
      <c r="N252" s="6">
        <v>80</v>
      </c>
      <c r="O252" s="6">
        <v>80</v>
      </c>
      <c r="P252" s="6">
        <v>70.489999999999995</v>
      </c>
      <c r="Q252" s="6">
        <v>70.489999999999995</v>
      </c>
      <c r="R252" s="6" t="s">
        <v>403</v>
      </c>
      <c r="S252" s="6" t="s">
        <v>860</v>
      </c>
    </row>
    <row r="253" spans="1:19" ht="56.25" x14ac:dyDescent="0.2">
      <c r="A253" s="6" t="s">
        <v>438</v>
      </c>
      <c r="B253" s="6" t="s">
        <v>439</v>
      </c>
      <c r="C253" s="6" t="s">
        <v>440</v>
      </c>
      <c r="D253" s="6" t="s">
        <v>24</v>
      </c>
      <c r="E253" s="9">
        <v>56982.159999999996</v>
      </c>
      <c r="F253" s="9">
        <v>56231.849999999984</v>
      </c>
      <c r="G253" s="9">
        <v>5791.08</v>
      </c>
      <c r="H253" s="9">
        <v>55636.95</v>
      </c>
      <c r="I253" s="9">
        <v>49845.87</v>
      </c>
      <c r="J253" s="6" t="s">
        <v>25</v>
      </c>
      <c r="K253" s="6" t="s">
        <v>462</v>
      </c>
      <c r="L253" s="6" t="s">
        <v>37</v>
      </c>
      <c r="M253" s="6" t="s">
        <v>463</v>
      </c>
      <c r="N253" s="6">
        <v>80</v>
      </c>
      <c r="O253" s="6">
        <v>80</v>
      </c>
      <c r="P253" s="6">
        <v>117.06</v>
      </c>
      <c r="Q253" s="6">
        <v>117.06</v>
      </c>
      <c r="R253" s="6" t="s">
        <v>403</v>
      </c>
      <c r="S253" s="6" t="s">
        <v>860</v>
      </c>
    </row>
    <row r="254" spans="1:19" ht="56.25" x14ac:dyDescent="0.2">
      <c r="A254" s="6" t="s">
        <v>438</v>
      </c>
      <c r="B254" s="6" t="s">
        <v>439</v>
      </c>
      <c r="C254" s="6" t="s">
        <v>440</v>
      </c>
      <c r="D254" s="6" t="s">
        <v>24</v>
      </c>
      <c r="E254" s="9">
        <v>538542.92000000016</v>
      </c>
      <c r="F254" s="9">
        <v>557609.57000000041</v>
      </c>
      <c r="G254" s="9">
        <v>14859.23</v>
      </c>
      <c r="H254" s="9">
        <v>453464.87</v>
      </c>
      <c r="I254" s="9">
        <v>438605.63999999996</v>
      </c>
      <c r="J254" s="6" t="s">
        <v>25</v>
      </c>
      <c r="K254" s="6" t="s">
        <v>464</v>
      </c>
      <c r="L254" s="6" t="s">
        <v>37</v>
      </c>
      <c r="M254" s="6" t="s">
        <v>465</v>
      </c>
      <c r="N254" s="6">
        <v>80</v>
      </c>
      <c r="O254" s="6">
        <v>80</v>
      </c>
      <c r="P254" s="6">
        <v>100.13</v>
      </c>
      <c r="Q254" s="6">
        <v>100.13</v>
      </c>
      <c r="R254" s="6" t="s">
        <v>403</v>
      </c>
      <c r="S254" s="6" t="s">
        <v>860</v>
      </c>
    </row>
    <row r="255" spans="1:19" ht="56.25" x14ac:dyDescent="0.2">
      <c r="A255" s="6" t="s">
        <v>438</v>
      </c>
      <c r="B255" s="6" t="s">
        <v>439</v>
      </c>
      <c r="C255" s="6" t="s">
        <v>440</v>
      </c>
      <c r="D255" s="6" t="s">
        <v>24</v>
      </c>
      <c r="E255" s="9">
        <v>11194110.109999999</v>
      </c>
      <c r="F255" s="9">
        <v>11033194.93</v>
      </c>
      <c r="G255" s="9">
        <v>27095.75</v>
      </c>
      <c r="H255" s="9">
        <v>10681501.229999999</v>
      </c>
      <c r="I255" s="9">
        <v>10654405.479999999</v>
      </c>
      <c r="J255" s="6" t="s">
        <v>25</v>
      </c>
      <c r="K255" s="6" t="s">
        <v>48</v>
      </c>
      <c r="L255" s="6" t="s">
        <v>34</v>
      </c>
      <c r="M255" s="6" t="s">
        <v>87</v>
      </c>
      <c r="N255" s="6">
        <v>100</v>
      </c>
      <c r="O255" s="6">
        <v>100</v>
      </c>
      <c r="P255" s="6">
        <v>80.010000000000005</v>
      </c>
      <c r="Q255" s="6">
        <v>80.010000000000005</v>
      </c>
      <c r="R255" s="6" t="s">
        <v>403</v>
      </c>
      <c r="S255" s="6" t="s">
        <v>860</v>
      </c>
    </row>
    <row r="256" spans="1:19" ht="56.25" x14ac:dyDescent="0.2">
      <c r="A256" s="6" t="s">
        <v>438</v>
      </c>
      <c r="B256" s="6" t="s">
        <v>439</v>
      </c>
      <c r="C256" s="6" t="s">
        <v>440</v>
      </c>
      <c r="D256" s="6" t="s">
        <v>24</v>
      </c>
      <c r="E256" s="9">
        <v>3148380.51</v>
      </c>
      <c r="F256" s="9">
        <v>2989558.1199999996</v>
      </c>
      <c r="G256" s="9">
        <v>19255.75</v>
      </c>
      <c r="H256" s="9">
        <v>2934565.3800000004</v>
      </c>
      <c r="I256" s="9">
        <v>2915309.6300000004</v>
      </c>
      <c r="J256" s="6" t="s">
        <v>25</v>
      </c>
      <c r="K256" s="6" t="s">
        <v>48</v>
      </c>
      <c r="L256" s="6" t="s">
        <v>37</v>
      </c>
      <c r="M256" s="6" t="s">
        <v>87</v>
      </c>
      <c r="N256" s="6">
        <v>100</v>
      </c>
      <c r="O256" s="6">
        <v>100</v>
      </c>
      <c r="P256" s="6">
        <v>79.55</v>
      </c>
      <c r="Q256" s="6">
        <v>79.55</v>
      </c>
      <c r="R256" s="6" t="s">
        <v>403</v>
      </c>
      <c r="S256" s="6" t="s">
        <v>860</v>
      </c>
    </row>
    <row r="257" spans="1:19" ht="56.25" x14ac:dyDescent="0.2">
      <c r="A257" s="6" t="s">
        <v>438</v>
      </c>
      <c r="B257" s="6" t="s">
        <v>439</v>
      </c>
      <c r="C257" s="6" t="s">
        <v>440</v>
      </c>
      <c r="D257" s="6" t="s">
        <v>24</v>
      </c>
      <c r="E257" s="9">
        <v>3718884.25</v>
      </c>
      <c r="F257" s="9">
        <v>3887042.44</v>
      </c>
      <c r="G257" s="9">
        <v>2450</v>
      </c>
      <c r="H257" s="9">
        <v>3742124.04</v>
      </c>
      <c r="I257" s="9">
        <v>3739674.04</v>
      </c>
      <c r="J257" s="6" t="s">
        <v>25</v>
      </c>
      <c r="K257" s="6" t="s">
        <v>48</v>
      </c>
      <c r="L257" s="6" t="s">
        <v>37</v>
      </c>
      <c r="M257" s="6" t="s">
        <v>87</v>
      </c>
      <c r="N257" s="6">
        <v>100</v>
      </c>
      <c r="O257" s="6">
        <v>100</v>
      </c>
      <c r="P257" s="6">
        <v>82.5</v>
      </c>
      <c r="Q257" s="6">
        <v>82.5</v>
      </c>
      <c r="R257" s="6" t="s">
        <v>403</v>
      </c>
      <c r="S257" s="6" t="s">
        <v>860</v>
      </c>
    </row>
    <row r="258" spans="1:19" ht="56.25" x14ac:dyDescent="0.2">
      <c r="A258" s="6" t="s">
        <v>438</v>
      </c>
      <c r="B258" s="6" t="s">
        <v>439</v>
      </c>
      <c r="C258" s="6" t="s">
        <v>440</v>
      </c>
      <c r="D258" s="6" t="s">
        <v>24</v>
      </c>
      <c r="E258" s="9">
        <v>3377049.0800000005</v>
      </c>
      <c r="F258" s="9">
        <v>3042404.16</v>
      </c>
      <c r="G258" s="9">
        <v>3430</v>
      </c>
      <c r="H258" s="9">
        <v>2921123.55</v>
      </c>
      <c r="I258" s="9">
        <v>2917693.55</v>
      </c>
      <c r="J258" s="6" t="s">
        <v>25</v>
      </c>
      <c r="K258" s="6" t="s">
        <v>48</v>
      </c>
      <c r="L258" s="6" t="s">
        <v>37</v>
      </c>
      <c r="M258" s="6" t="s">
        <v>87</v>
      </c>
      <c r="N258" s="6">
        <v>100</v>
      </c>
      <c r="O258" s="6">
        <v>100</v>
      </c>
      <c r="P258" s="6">
        <v>74.849999999999994</v>
      </c>
      <c r="Q258" s="6">
        <v>74.849999999999994</v>
      </c>
      <c r="R258" s="6" t="s">
        <v>403</v>
      </c>
      <c r="S258" s="6" t="s">
        <v>860</v>
      </c>
    </row>
    <row r="259" spans="1:19" ht="56.25" x14ac:dyDescent="0.2">
      <c r="A259" s="6" t="s">
        <v>438</v>
      </c>
      <c r="B259" s="6" t="s">
        <v>439</v>
      </c>
      <c r="C259" s="6" t="s">
        <v>440</v>
      </c>
      <c r="D259" s="6" t="s">
        <v>24</v>
      </c>
      <c r="E259" s="9">
        <v>949796.27</v>
      </c>
      <c r="F259" s="9">
        <v>1114190.21</v>
      </c>
      <c r="G259" s="9">
        <v>1960</v>
      </c>
      <c r="H259" s="9">
        <v>1083688.26</v>
      </c>
      <c r="I259" s="9">
        <v>1081728.26</v>
      </c>
      <c r="J259" s="6" t="s">
        <v>25</v>
      </c>
      <c r="K259" s="6" t="s">
        <v>48</v>
      </c>
      <c r="L259" s="6" t="s">
        <v>37</v>
      </c>
      <c r="M259" s="6" t="s">
        <v>87</v>
      </c>
      <c r="N259" s="6">
        <v>100</v>
      </c>
      <c r="O259" s="6">
        <v>100</v>
      </c>
      <c r="P259" s="6">
        <v>90.39</v>
      </c>
      <c r="Q259" s="6">
        <v>90.39</v>
      </c>
      <c r="R259" s="6" t="s">
        <v>403</v>
      </c>
      <c r="S259" s="6" t="s">
        <v>860</v>
      </c>
    </row>
    <row r="260" spans="1:19" ht="45" x14ac:dyDescent="0.2">
      <c r="A260" s="6" t="s">
        <v>466</v>
      </c>
      <c r="B260" s="6" t="s">
        <v>467</v>
      </c>
      <c r="C260" s="6" t="s">
        <v>468</v>
      </c>
      <c r="D260" s="6" t="s">
        <v>469</v>
      </c>
      <c r="E260" s="7">
        <f>0+E262+E268+E272+E278</f>
        <v>72074438.5</v>
      </c>
      <c r="F260" s="7">
        <f>0+F262+F268+F272+F278</f>
        <v>276889269.58999997</v>
      </c>
      <c r="G260" s="7">
        <f>0+G262+G268+G272+G278</f>
        <v>38372654.570000008</v>
      </c>
      <c r="H260" s="7">
        <f>0+H262+H268+H272+H278</f>
        <v>201741445.64999998</v>
      </c>
      <c r="I260" s="7">
        <f>0+I262+I268+I272+I278</f>
        <v>163368791.07999998</v>
      </c>
      <c r="J260" s="6" t="s">
        <v>25</v>
      </c>
      <c r="K260" s="6" t="s">
        <v>470</v>
      </c>
      <c r="L260" s="6" t="s">
        <v>27</v>
      </c>
      <c r="M260" s="6" t="s">
        <v>471</v>
      </c>
      <c r="N260" s="6">
        <v>75</v>
      </c>
      <c r="O260" s="6">
        <v>75</v>
      </c>
      <c r="P260" s="6"/>
      <c r="Q260" s="6"/>
      <c r="R260" s="6" t="s">
        <v>472</v>
      </c>
      <c r="S260" s="6" t="s">
        <v>860</v>
      </c>
    </row>
    <row r="261" spans="1:19" ht="67.5" x14ac:dyDescent="0.2">
      <c r="A261" s="6" t="s">
        <v>466</v>
      </c>
      <c r="B261" s="6" t="s">
        <v>467</v>
      </c>
      <c r="C261" s="6" t="s">
        <v>468</v>
      </c>
      <c r="D261" s="6" t="s">
        <v>469</v>
      </c>
      <c r="E261" s="7">
        <f>0+E262+E268+E272+E278</f>
        <v>72074438.5</v>
      </c>
      <c r="F261" s="7">
        <f>0+F262+F268+F272+F278</f>
        <v>276889269.58999997</v>
      </c>
      <c r="G261" s="7">
        <f>0+G262+G268+G272+G278</f>
        <v>38372654.570000008</v>
      </c>
      <c r="H261" s="7">
        <f>0+H262+H268+H272+H278</f>
        <v>201741445.64999998</v>
      </c>
      <c r="I261" s="7">
        <f>0+I262+I268+I272+I278</f>
        <v>163368791.07999998</v>
      </c>
      <c r="J261" s="6" t="s">
        <v>25</v>
      </c>
      <c r="K261" s="6" t="s">
        <v>473</v>
      </c>
      <c r="L261" s="6" t="s">
        <v>31</v>
      </c>
      <c r="M261" s="6" t="s">
        <v>474</v>
      </c>
      <c r="N261" s="6">
        <v>100</v>
      </c>
      <c r="O261" s="6">
        <v>100</v>
      </c>
      <c r="P261" s="6">
        <v>44</v>
      </c>
      <c r="Q261" s="6">
        <v>44</v>
      </c>
      <c r="R261" s="6" t="s">
        <v>472</v>
      </c>
      <c r="S261" s="6" t="s">
        <v>860</v>
      </c>
    </row>
    <row r="262" spans="1:19" ht="45" x14ac:dyDescent="0.2">
      <c r="A262" s="6" t="s">
        <v>466</v>
      </c>
      <c r="B262" s="6" t="s">
        <v>467</v>
      </c>
      <c r="C262" s="6" t="s">
        <v>468</v>
      </c>
      <c r="D262" s="6" t="s">
        <v>469</v>
      </c>
      <c r="E262" s="9">
        <v>46553923.460000001</v>
      </c>
      <c r="F262" s="9">
        <v>144379941.53999999</v>
      </c>
      <c r="G262" s="9">
        <v>36524957.350000001</v>
      </c>
      <c r="H262" s="9">
        <v>75680959.019999981</v>
      </c>
      <c r="I262" s="9">
        <v>39156001.670000002</v>
      </c>
      <c r="J262" s="6" t="s">
        <v>25</v>
      </c>
      <c r="K262" s="6" t="s">
        <v>475</v>
      </c>
      <c r="L262" s="6" t="s">
        <v>34</v>
      </c>
      <c r="M262" s="6" t="s">
        <v>476</v>
      </c>
      <c r="N262" s="6">
        <v>75</v>
      </c>
      <c r="O262" s="6">
        <v>75</v>
      </c>
      <c r="P262" s="6">
        <v>3.78</v>
      </c>
      <c r="Q262" s="6">
        <v>3.78</v>
      </c>
      <c r="R262" s="6" t="s">
        <v>472</v>
      </c>
      <c r="S262" s="6" t="s">
        <v>860</v>
      </c>
    </row>
    <row r="263" spans="1:19" ht="45" x14ac:dyDescent="0.2">
      <c r="A263" s="6" t="s">
        <v>466</v>
      </c>
      <c r="B263" s="6" t="s">
        <v>467</v>
      </c>
      <c r="C263" s="6" t="s">
        <v>468</v>
      </c>
      <c r="D263" s="6" t="s">
        <v>285</v>
      </c>
      <c r="E263" s="9">
        <v>684994.66</v>
      </c>
      <c r="F263" s="9">
        <v>2162485.4500000002</v>
      </c>
      <c r="G263" s="9">
        <v>1109528.4000000001</v>
      </c>
      <c r="H263" s="9">
        <v>1995451.7399999998</v>
      </c>
      <c r="I263" s="9">
        <v>885923.34</v>
      </c>
      <c r="J263" s="6" t="s">
        <v>25</v>
      </c>
      <c r="K263" s="6" t="s">
        <v>477</v>
      </c>
      <c r="L263" s="6" t="s">
        <v>37</v>
      </c>
      <c r="M263" s="6" t="s">
        <v>478</v>
      </c>
      <c r="N263" s="6">
        <v>100</v>
      </c>
      <c r="O263" s="6">
        <v>100</v>
      </c>
      <c r="P263" s="6">
        <v>100</v>
      </c>
      <c r="Q263" s="6">
        <v>100</v>
      </c>
      <c r="R263" s="6" t="s">
        <v>472</v>
      </c>
      <c r="S263" s="6" t="s">
        <v>860</v>
      </c>
    </row>
    <row r="264" spans="1:19" ht="45" x14ac:dyDescent="0.2">
      <c r="A264" s="6" t="s">
        <v>466</v>
      </c>
      <c r="B264" s="6" t="s">
        <v>467</v>
      </c>
      <c r="C264" s="6" t="s">
        <v>468</v>
      </c>
      <c r="D264" s="6" t="s">
        <v>285</v>
      </c>
      <c r="E264" s="9">
        <v>1819861.34</v>
      </c>
      <c r="F264" s="9">
        <v>2947502.42</v>
      </c>
      <c r="G264" s="9">
        <v>1004723.0599999999</v>
      </c>
      <c r="H264" s="9">
        <v>1861668.86</v>
      </c>
      <c r="I264" s="9">
        <v>856945.79999999981</v>
      </c>
      <c r="J264" s="6" t="s">
        <v>25</v>
      </c>
      <c r="K264" s="6" t="s">
        <v>479</v>
      </c>
      <c r="L264" s="6" t="s">
        <v>37</v>
      </c>
      <c r="M264" s="6" t="s">
        <v>480</v>
      </c>
      <c r="N264" s="6">
        <v>60</v>
      </c>
      <c r="O264" s="6">
        <v>60</v>
      </c>
      <c r="P264" s="6">
        <v>0</v>
      </c>
      <c r="Q264" s="6">
        <v>0</v>
      </c>
      <c r="R264" s="6" t="s">
        <v>472</v>
      </c>
      <c r="S264" s="6" t="s">
        <v>860</v>
      </c>
    </row>
    <row r="265" spans="1:19" ht="56.25" x14ac:dyDescent="0.2">
      <c r="A265" s="6" t="s">
        <v>466</v>
      </c>
      <c r="B265" s="6" t="s">
        <v>467</v>
      </c>
      <c r="C265" s="6" t="s">
        <v>468</v>
      </c>
      <c r="D265" s="6" t="s">
        <v>24</v>
      </c>
      <c r="E265" s="9">
        <v>574531.91999999993</v>
      </c>
      <c r="F265" s="9">
        <v>575567.91999999993</v>
      </c>
      <c r="G265" s="9">
        <v>1206</v>
      </c>
      <c r="H265" s="9">
        <v>509617.59</v>
      </c>
      <c r="I265" s="9">
        <v>508411.59</v>
      </c>
      <c r="J265" s="6" t="s">
        <v>25</v>
      </c>
      <c r="K265" s="6" t="s">
        <v>481</v>
      </c>
      <c r="L265" s="6" t="s">
        <v>37</v>
      </c>
      <c r="M265" s="6" t="s">
        <v>482</v>
      </c>
      <c r="N265" s="6">
        <v>100</v>
      </c>
      <c r="O265" s="6">
        <v>100</v>
      </c>
      <c r="P265" s="6">
        <v>87.52</v>
      </c>
      <c r="Q265" s="6">
        <v>87.52</v>
      </c>
      <c r="R265" s="6" t="s">
        <v>472</v>
      </c>
      <c r="S265" s="6" t="s">
        <v>860</v>
      </c>
    </row>
    <row r="266" spans="1:19" ht="45" x14ac:dyDescent="0.2">
      <c r="A266" s="6" t="s">
        <v>466</v>
      </c>
      <c r="B266" s="6" t="s">
        <v>467</v>
      </c>
      <c r="C266" s="6" t="s">
        <v>468</v>
      </c>
      <c r="D266" s="6" t="s">
        <v>469</v>
      </c>
      <c r="E266" s="9">
        <v>37687575.390000001</v>
      </c>
      <c r="F266" s="9">
        <v>132960899.99000001</v>
      </c>
      <c r="G266" s="9">
        <v>32846713.789999999</v>
      </c>
      <c r="H266" s="9">
        <v>65600383.149999991</v>
      </c>
      <c r="I266" s="9">
        <v>32753669.360000003</v>
      </c>
      <c r="J266" s="6" t="s">
        <v>25</v>
      </c>
      <c r="K266" s="6" t="s">
        <v>483</v>
      </c>
      <c r="L266" s="6" t="s">
        <v>37</v>
      </c>
      <c r="M266" s="6" t="s">
        <v>484</v>
      </c>
      <c r="N266" s="6">
        <v>95</v>
      </c>
      <c r="O266" s="6">
        <v>95</v>
      </c>
      <c r="P266" s="6">
        <v>114</v>
      </c>
      <c r="Q266" s="6">
        <v>114</v>
      </c>
      <c r="R266" s="6" t="s">
        <v>472</v>
      </c>
      <c r="S266" s="6" t="s">
        <v>860</v>
      </c>
    </row>
    <row r="267" spans="1:19" ht="45" x14ac:dyDescent="0.2">
      <c r="A267" s="6" t="s">
        <v>466</v>
      </c>
      <c r="B267" s="6" t="s">
        <v>467</v>
      </c>
      <c r="C267" s="6" t="s">
        <v>468</v>
      </c>
      <c r="D267" s="6" t="s">
        <v>24</v>
      </c>
      <c r="E267" s="9">
        <v>5786960.1500000004</v>
      </c>
      <c r="F267" s="9">
        <v>5733485.7600000007</v>
      </c>
      <c r="G267" s="9">
        <v>1562786.0999999999</v>
      </c>
      <c r="H267" s="9">
        <v>5713837.6799999997</v>
      </c>
      <c r="I267" s="9">
        <v>4151051.58</v>
      </c>
      <c r="J267" s="6" t="s">
        <v>25</v>
      </c>
      <c r="K267" s="6" t="s">
        <v>485</v>
      </c>
      <c r="L267" s="6" t="s">
        <v>37</v>
      </c>
      <c r="M267" s="6" t="s">
        <v>486</v>
      </c>
      <c r="N267" s="6">
        <v>80</v>
      </c>
      <c r="O267" s="6">
        <v>80</v>
      </c>
      <c r="P267" s="6">
        <v>40</v>
      </c>
      <c r="Q267" s="6">
        <v>40</v>
      </c>
      <c r="R267" s="6" t="s">
        <v>472</v>
      </c>
      <c r="S267" s="6" t="s">
        <v>860</v>
      </c>
    </row>
    <row r="268" spans="1:19" ht="56.25" x14ac:dyDescent="0.2">
      <c r="A268" s="6" t="s">
        <v>466</v>
      </c>
      <c r="B268" s="6" t="s">
        <v>467</v>
      </c>
      <c r="C268" s="6" t="s">
        <v>468</v>
      </c>
      <c r="D268" s="6" t="s">
        <v>24</v>
      </c>
      <c r="E268" s="9">
        <v>4713345.63</v>
      </c>
      <c r="F268" s="9">
        <v>4862533.12</v>
      </c>
      <c r="G268" s="9">
        <v>617848.85</v>
      </c>
      <c r="H268" s="9">
        <v>4678128.0099999988</v>
      </c>
      <c r="I268" s="9">
        <v>4060279.16</v>
      </c>
      <c r="J268" s="6" t="s">
        <v>25</v>
      </c>
      <c r="K268" s="6" t="s">
        <v>487</v>
      </c>
      <c r="L268" s="6" t="s">
        <v>34</v>
      </c>
      <c r="M268" s="6" t="s">
        <v>488</v>
      </c>
      <c r="N268" s="6">
        <v>75</v>
      </c>
      <c r="O268" s="6">
        <v>75</v>
      </c>
      <c r="P268" s="6">
        <v>96.21</v>
      </c>
      <c r="Q268" s="6">
        <v>96.21</v>
      </c>
      <c r="R268" s="6" t="s">
        <v>472</v>
      </c>
      <c r="S268" s="6" t="s">
        <v>860</v>
      </c>
    </row>
    <row r="269" spans="1:19" ht="45" x14ac:dyDescent="0.2">
      <c r="A269" s="6" t="s">
        <v>466</v>
      </c>
      <c r="B269" s="6" t="s">
        <v>467</v>
      </c>
      <c r="C269" s="6" t="s">
        <v>468</v>
      </c>
      <c r="D269" s="6" t="s">
        <v>24</v>
      </c>
      <c r="E269" s="9">
        <v>2132941.4899999998</v>
      </c>
      <c r="F269" s="9">
        <v>2395901.1100000003</v>
      </c>
      <c r="G269" s="9">
        <v>357424.25</v>
      </c>
      <c r="H269" s="9">
        <v>2350079.4099999992</v>
      </c>
      <c r="I269" s="9">
        <v>1992655.1600000001</v>
      </c>
      <c r="J269" s="6" t="s">
        <v>25</v>
      </c>
      <c r="K269" s="6" t="s">
        <v>489</v>
      </c>
      <c r="L269" s="6" t="s">
        <v>37</v>
      </c>
      <c r="M269" s="6" t="s">
        <v>490</v>
      </c>
      <c r="N269" s="6">
        <v>35</v>
      </c>
      <c r="O269" s="6">
        <v>35</v>
      </c>
      <c r="P269" s="6">
        <v>41.42</v>
      </c>
      <c r="Q269" s="6">
        <v>41.42</v>
      </c>
      <c r="R269" s="6" t="s">
        <v>472</v>
      </c>
      <c r="S269" s="6" t="s">
        <v>860</v>
      </c>
    </row>
    <row r="270" spans="1:19" ht="45" x14ac:dyDescent="0.2">
      <c r="A270" s="6" t="s">
        <v>466</v>
      </c>
      <c r="B270" s="6" t="s">
        <v>467</v>
      </c>
      <c r="C270" s="6" t="s">
        <v>468</v>
      </c>
      <c r="D270" s="6" t="s">
        <v>24</v>
      </c>
      <c r="E270" s="9">
        <v>1012662.0700000001</v>
      </c>
      <c r="F270" s="9">
        <v>967297.67</v>
      </c>
      <c r="G270" s="9">
        <v>14996.029999999999</v>
      </c>
      <c r="H270" s="9">
        <v>911396.51</v>
      </c>
      <c r="I270" s="9">
        <v>896400.48</v>
      </c>
      <c r="J270" s="6" t="s">
        <v>25</v>
      </c>
      <c r="K270" s="6" t="s">
        <v>491</v>
      </c>
      <c r="L270" s="6" t="s">
        <v>37</v>
      </c>
      <c r="M270" s="6" t="s">
        <v>492</v>
      </c>
      <c r="N270" s="6">
        <v>100</v>
      </c>
      <c r="O270" s="6">
        <v>100</v>
      </c>
      <c r="P270" s="6">
        <v>76.150000000000006</v>
      </c>
      <c r="Q270" s="6">
        <v>76.150000000000006</v>
      </c>
      <c r="R270" s="6" t="s">
        <v>472</v>
      </c>
      <c r="S270" s="6" t="s">
        <v>860</v>
      </c>
    </row>
    <row r="271" spans="1:19" ht="45" x14ac:dyDescent="0.2">
      <c r="A271" s="6" t="s">
        <v>466</v>
      </c>
      <c r="B271" s="6" t="s">
        <v>467</v>
      </c>
      <c r="C271" s="6" t="s">
        <v>468</v>
      </c>
      <c r="D271" s="6" t="s">
        <v>24</v>
      </c>
      <c r="E271" s="9">
        <v>1567742.07</v>
      </c>
      <c r="F271" s="9">
        <v>1499334.3399999999</v>
      </c>
      <c r="G271" s="9">
        <v>245428.56999999998</v>
      </c>
      <c r="H271" s="9">
        <v>1416652.0899999999</v>
      </c>
      <c r="I271" s="9">
        <v>1171223.52</v>
      </c>
      <c r="J271" s="6" t="s">
        <v>25</v>
      </c>
      <c r="K271" s="6" t="s">
        <v>493</v>
      </c>
      <c r="L271" s="6" t="s">
        <v>37</v>
      </c>
      <c r="M271" s="6" t="s">
        <v>494</v>
      </c>
      <c r="N271" s="6">
        <v>100</v>
      </c>
      <c r="O271" s="6">
        <v>100</v>
      </c>
      <c r="P271" s="6">
        <v>72.92</v>
      </c>
      <c r="Q271" s="6">
        <v>72.92</v>
      </c>
      <c r="R271" s="6" t="s">
        <v>472</v>
      </c>
      <c r="S271" s="6" t="s">
        <v>860</v>
      </c>
    </row>
    <row r="272" spans="1:19" ht="45" x14ac:dyDescent="0.2">
      <c r="A272" s="6" t="s">
        <v>466</v>
      </c>
      <c r="B272" s="6" t="s">
        <v>467</v>
      </c>
      <c r="C272" s="6" t="s">
        <v>468</v>
      </c>
      <c r="D272" s="6" t="s">
        <v>24</v>
      </c>
      <c r="E272" s="9">
        <v>20807169.41</v>
      </c>
      <c r="F272" s="9">
        <v>20474872.759999998</v>
      </c>
      <c r="G272" s="9">
        <v>29619.81</v>
      </c>
      <c r="H272" s="9">
        <v>20017088.32</v>
      </c>
      <c r="I272" s="9">
        <v>19987468.509999998</v>
      </c>
      <c r="J272" s="6" t="s">
        <v>25</v>
      </c>
      <c r="K272" s="6" t="s">
        <v>48</v>
      </c>
      <c r="L272" s="6" t="s">
        <v>34</v>
      </c>
      <c r="M272" s="6" t="s">
        <v>495</v>
      </c>
      <c r="N272" s="6">
        <v>100</v>
      </c>
      <c r="O272" s="6">
        <v>100</v>
      </c>
      <c r="P272" s="6">
        <v>73.69</v>
      </c>
      <c r="Q272" s="6">
        <v>73.69</v>
      </c>
      <c r="R272" s="6" t="s">
        <v>472</v>
      </c>
      <c r="S272" s="6" t="s">
        <v>860</v>
      </c>
    </row>
    <row r="273" spans="1:19" ht="45" x14ac:dyDescent="0.2">
      <c r="A273" s="6" t="s">
        <v>466</v>
      </c>
      <c r="B273" s="6" t="s">
        <v>467</v>
      </c>
      <c r="C273" s="6" t="s">
        <v>468</v>
      </c>
      <c r="D273" s="6" t="s">
        <v>24</v>
      </c>
      <c r="E273" s="9">
        <v>3789097.92</v>
      </c>
      <c r="F273" s="9">
        <v>3785530.79</v>
      </c>
      <c r="G273" s="9">
        <v>245</v>
      </c>
      <c r="H273" s="9">
        <v>3686503.1</v>
      </c>
      <c r="I273" s="9">
        <v>3686258.1</v>
      </c>
      <c r="J273" s="6" t="s">
        <v>25</v>
      </c>
      <c r="K273" s="6" t="s">
        <v>48</v>
      </c>
      <c r="L273" s="6" t="s">
        <v>37</v>
      </c>
      <c r="M273" s="6" t="s">
        <v>87</v>
      </c>
      <c r="N273" s="6">
        <v>100</v>
      </c>
      <c r="O273" s="6">
        <v>100</v>
      </c>
      <c r="P273" s="6">
        <v>97.35</v>
      </c>
      <c r="Q273" s="6">
        <v>97.35</v>
      </c>
      <c r="R273" s="6" t="s">
        <v>472</v>
      </c>
      <c r="S273" s="6" t="s">
        <v>860</v>
      </c>
    </row>
    <row r="274" spans="1:19" ht="45" x14ac:dyDescent="0.2">
      <c r="A274" s="6" t="s">
        <v>466</v>
      </c>
      <c r="B274" s="6" t="s">
        <v>467</v>
      </c>
      <c r="C274" s="6" t="s">
        <v>468</v>
      </c>
      <c r="D274" s="6" t="s">
        <v>24</v>
      </c>
      <c r="E274" s="9">
        <v>2590528.41</v>
      </c>
      <c r="F274" s="9">
        <v>2524012.0699999998</v>
      </c>
      <c r="G274" s="9">
        <v>3185</v>
      </c>
      <c r="H274" s="9">
        <v>2463340.5299999998</v>
      </c>
      <c r="I274" s="9">
        <v>2460155.5299999998</v>
      </c>
      <c r="J274" s="6" t="s">
        <v>25</v>
      </c>
      <c r="K274" s="6" t="s">
        <v>48</v>
      </c>
      <c r="L274" s="6" t="s">
        <v>37</v>
      </c>
      <c r="M274" s="6" t="s">
        <v>87</v>
      </c>
      <c r="N274" s="6">
        <v>100</v>
      </c>
      <c r="O274" s="6">
        <v>100</v>
      </c>
      <c r="P274" s="6">
        <v>82.23</v>
      </c>
      <c r="Q274" s="6">
        <v>82.23</v>
      </c>
      <c r="R274" s="6" t="s">
        <v>472</v>
      </c>
      <c r="S274" s="6" t="s">
        <v>860</v>
      </c>
    </row>
    <row r="275" spans="1:19" ht="45" x14ac:dyDescent="0.2">
      <c r="A275" s="6" t="s">
        <v>466</v>
      </c>
      <c r="B275" s="6" t="s">
        <v>467</v>
      </c>
      <c r="C275" s="6" t="s">
        <v>468</v>
      </c>
      <c r="D275" s="6" t="s">
        <v>24</v>
      </c>
      <c r="E275" s="9">
        <v>2304208.36</v>
      </c>
      <c r="F275" s="9">
        <v>2256505.0099999998</v>
      </c>
      <c r="G275" s="9">
        <v>20554.810000000001</v>
      </c>
      <c r="H275" s="9">
        <v>2206665.3699999996</v>
      </c>
      <c r="I275" s="9">
        <v>2186110.56</v>
      </c>
      <c r="J275" s="6" t="s">
        <v>25</v>
      </c>
      <c r="K275" s="6" t="s">
        <v>48</v>
      </c>
      <c r="L275" s="6" t="s">
        <v>37</v>
      </c>
      <c r="M275" s="6" t="s">
        <v>87</v>
      </c>
      <c r="N275" s="6">
        <v>100</v>
      </c>
      <c r="O275" s="6">
        <v>100</v>
      </c>
      <c r="P275" s="6">
        <v>84.96</v>
      </c>
      <c r="Q275" s="6">
        <v>84.96</v>
      </c>
      <c r="R275" s="6" t="s">
        <v>472</v>
      </c>
      <c r="S275" s="6" t="s">
        <v>860</v>
      </c>
    </row>
    <row r="276" spans="1:19" ht="45" x14ac:dyDescent="0.2">
      <c r="A276" s="6" t="s">
        <v>466</v>
      </c>
      <c r="B276" s="6" t="s">
        <v>467</v>
      </c>
      <c r="C276" s="6" t="s">
        <v>468</v>
      </c>
      <c r="D276" s="6" t="s">
        <v>24</v>
      </c>
      <c r="E276" s="9">
        <v>3856668.38</v>
      </c>
      <c r="F276" s="9">
        <v>3739971.54</v>
      </c>
      <c r="G276" s="9">
        <v>1960</v>
      </c>
      <c r="H276" s="9">
        <v>3673470.7899999996</v>
      </c>
      <c r="I276" s="9">
        <v>3671510.7899999996</v>
      </c>
      <c r="J276" s="6" t="s">
        <v>25</v>
      </c>
      <c r="K276" s="6" t="s">
        <v>48</v>
      </c>
      <c r="L276" s="6" t="s">
        <v>37</v>
      </c>
      <c r="M276" s="6" t="s">
        <v>87</v>
      </c>
      <c r="N276" s="6">
        <v>100</v>
      </c>
      <c r="O276" s="6">
        <v>100</v>
      </c>
      <c r="P276" s="6">
        <v>91.76</v>
      </c>
      <c r="Q276" s="6">
        <v>91.76</v>
      </c>
      <c r="R276" s="6" t="s">
        <v>472</v>
      </c>
      <c r="S276" s="6" t="s">
        <v>860</v>
      </c>
    </row>
    <row r="277" spans="1:19" ht="45" x14ac:dyDescent="0.2">
      <c r="A277" s="6" t="s">
        <v>466</v>
      </c>
      <c r="B277" s="6" t="s">
        <v>467</v>
      </c>
      <c r="C277" s="6" t="s">
        <v>468</v>
      </c>
      <c r="D277" s="6" t="s">
        <v>24</v>
      </c>
      <c r="E277" s="9">
        <v>8266666.3399999999</v>
      </c>
      <c r="F277" s="9">
        <v>8168853.3499999996</v>
      </c>
      <c r="G277" s="9">
        <v>3675</v>
      </c>
      <c r="H277" s="9">
        <v>7987108.5300000003</v>
      </c>
      <c r="I277" s="9">
        <v>7983433.5300000003</v>
      </c>
      <c r="J277" s="6" t="s">
        <v>25</v>
      </c>
      <c r="K277" s="6" t="s">
        <v>48</v>
      </c>
      <c r="L277" s="6" t="s">
        <v>37</v>
      </c>
      <c r="M277" s="6" t="s">
        <v>495</v>
      </c>
      <c r="N277" s="6">
        <v>100</v>
      </c>
      <c r="O277" s="6">
        <v>100</v>
      </c>
      <c r="P277" s="6">
        <v>97.81</v>
      </c>
      <c r="Q277" s="6">
        <v>97.81</v>
      </c>
      <c r="R277" s="6" t="s">
        <v>472</v>
      </c>
      <c r="S277" s="6" t="s">
        <v>860</v>
      </c>
    </row>
    <row r="278" spans="1:19" ht="45" x14ac:dyDescent="0.2">
      <c r="A278" s="6" t="s">
        <v>466</v>
      </c>
      <c r="B278" s="6" t="s">
        <v>467</v>
      </c>
      <c r="C278" s="6" t="s">
        <v>468</v>
      </c>
      <c r="D278" s="6" t="s">
        <v>469</v>
      </c>
      <c r="E278" s="9">
        <v>0</v>
      </c>
      <c r="F278" s="9">
        <v>107171922.16999997</v>
      </c>
      <c r="G278" s="9">
        <v>1200228.5599999998</v>
      </c>
      <c r="H278" s="9">
        <v>101365270.29999998</v>
      </c>
      <c r="I278" s="9">
        <v>100165041.73999998</v>
      </c>
      <c r="J278" s="6" t="s">
        <v>25</v>
      </c>
      <c r="K278" s="6" t="s">
        <v>496</v>
      </c>
      <c r="L278" s="6" t="s">
        <v>34</v>
      </c>
      <c r="M278" s="6" t="s">
        <v>337</v>
      </c>
      <c r="N278" s="6">
        <v>100</v>
      </c>
      <c r="O278" s="6">
        <v>100</v>
      </c>
      <c r="P278" s="6">
        <v>57.42</v>
      </c>
      <c r="Q278" s="6">
        <v>57.42</v>
      </c>
      <c r="R278" s="6" t="s">
        <v>472</v>
      </c>
      <c r="S278" s="6" t="s">
        <v>860</v>
      </c>
    </row>
    <row r="279" spans="1:19" ht="45" x14ac:dyDescent="0.2">
      <c r="A279" s="6" t="s">
        <v>466</v>
      </c>
      <c r="B279" s="6" t="s">
        <v>467</v>
      </c>
      <c r="C279" s="6" t="s">
        <v>468</v>
      </c>
      <c r="D279" s="6" t="s">
        <v>469</v>
      </c>
      <c r="E279" s="9">
        <v>0</v>
      </c>
      <c r="F279" s="9">
        <v>102996152.29999998</v>
      </c>
      <c r="G279" s="9">
        <v>1186460.17</v>
      </c>
      <c r="H279" s="9">
        <v>97354023.61999999</v>
      </c>
      <c r="I279" s="9">
        <v>96167563.449999988</v>
      </c>
      <c r="J279" s="6" t="s">
        <v>25</v>
      </c>
      <c r="K279" s="6" t="s">
        <v>497</v>
      </c>
      <c r="L279" s="6" t="s">
        <v>37</v>
      </c>
      <c r="M279" s="6" t="s">
        <v>337</v>
      </c>
      <c r="N279" s="6">
        <v>100</v>
      </c>
      <c r="O279" s="6">
        <v>100</v>
      </c>
      <c r="P279" s="6">
        <v>91.57</v>
      </c>
      <c r="Q279" s="6">
        <v>91.57</v>
      </c>
      <c r="R279" s="6" t="s">
        <v>472</v>
      </c>
      <c r="S279" s="6" t="s">
        <v>860</v>
      </c>
    </row>
    <row r="280" spans="1:19" ht="45" x14ac:dyDescent="0.2">
      <c r="A280" s="6" t="s">
        <v>466</v>
      </c>
      <c r="B280" s="6" t="s">
        <v>467</v>
      </c>
      <c r="C280" s="6" t="s">
        <v>468</v>
      </c>
      <c r="D280" s="6" t="s">
        <v>24</v>
      </c>
      <c r="E280" s="9">
        <v>0</v>
      </c>
      <c r="F280" s="9">
        <v>1252254.7699999998</v>
      </c>
      <c r="G280" s="9">
        <v>0</v>
      </c>
      <c r="H280" s="9">
        <v>1087731.58</v>
      </c>
      <c r="I280" s="9">
        <v>1087731.58</v>
      </c>
      <c r="J280" s="6" t="s">
        <v>25</v>
      </c>
      <c r="K280" s="6" t="s">
        <v>497</v>
      </c>
      <c r="L280" s="6" t="s">
        <v>37</v>
      </c>
      <c r="M280" s="6" t="s">
        <v>337</v>
      </c>
      <c r="N280" s="6">
        <v>100</v>
      </c>
      <c r="O280" s="6">
        <v>100</v>
      </c>
      <c r="P280" s="6">
        <v>61.38</v>
      </c>
      <c r="Q280" s="6">
        <v>61.38</v>
      </c>
      <c r="R280" s="6" t="s">
        <v>472</v>
      </c>
      <c r="S280" s="6" t="s">
        <v>860</v>
      </c>
    </row>
    <row r="281" spans="1:19" ht="45" x14ac:dyDescent="0.2">
      <c r="A281" s="6" t="s">
        <v>466</v>
      </c>
      <c r="B281" s="6" t="s">
        <v>467</v>
      </c>
      <c r="C281" s="6" t="s">
        <v>468</v>
      </c>
      <c r="D281" s="6" t="s">
        <v>24</v>
      </c>
      <c r="E281" s="9">
        <v>0</v>
      </c>
      <c r="F281" s="9">
        <v>2923515.1</v>
      </c>
      <c r="G281" s="9">
        <v>13768.39</v>
      </c>
      <c r="H281" s="9">
        <v>2923515.1</v>
      </c>
      <c r="I281" s="9">
        <v>2909746.71</v>
      </c>
      <c r="J281" s="6" t="s">
        <v>25</v>
      </c>
      <c r="K281" s="6" t="s">
        <v>497</v>
      </c>
      <c r="L281" s="6" t="s">
        <v>37</v>
      </c>
      <c r="M281" s="6" t="s">
        <v>337</v>
      </c>
      <c r="N281" s="6">
        <v>100</v>
      </c>
      <c r="O281" s="6">
        <v>100</v>
      </c>
      <c r="P281" s="6">
        <v>100</v>
      </c>
      <c r="Q281" s="6">
        <v>100</v>
      </c>
      <c r="R281" s="6" t="s">
        <v>472</v>
      </c>
      <c r="S281" s="6" t="s">
        <v>860</v>
      </c>
    </row>
    <row r="282" spans="1:19" ht="78.75" x14ac:dyDescent="0.2">
      <c r="A282" s="6" t="s">
        <v>498</v>
      </c>
      <c r="B282" s="6" t="s">
        <v>499</v>
      </c>
      <c r="C282" s="6" t="s">
        <v>500</v>
      </c>
      <c r="D282" s="6" t="s">
        <v>285</v>
      </c>
      <c r="E282" s="7">
        <f>0+E284+E293+E299+E309+E312+E318</f>
        <v>128165485.56</v>
      </c>
      <c r="F282" s="7">
        <f>0+F284+F293+F299+F309+F312+F318</f>
        <v>143960615.66</v>
      </c>
      <c r="G282" s="7">
        <f>0+G284+G293+G299+G309+G312+G318</f>
        <v>4044871.0999999996</v>
      </c>
      <c r="H282" s="7">
        <f>0+H284+H293+H299+H309+H312+H318</f>
        <v>140679814.03</v>
      </c>
      <c r="I282" s="7">
        <f>0+I284+I293+I299+I309+I312+I318</f>
        <v>136634942.93000001</v>
      </c>
      <c r="J282" s="6" t="s">
        <v>25</v>
      </c>
      <c r="K282" s="6" t="s">
        <v>501</v>
      </c>
      <c r="L282" s="6" t="s">
        <v>27</v>
      </c>
      <c r="M282" s="6" t="s">
        <v>502</v>
      </c>
      <c r="N282" s="6">
        <v>20</v>
      </c>
      <c r="O282" s="6">
        <v>20</v>
      </c>
      <c r="P282" s="6">
        <v>19.670000000000002</v>
      </c>
      <c r="Q282" s="6">
        <v>19.670000000000002</v>
      </c>
      <c r="R282" s="6" t="s">
        <v>29</v>
      </c>
      <c r="S282" s="6" t="s">
        <v>860</v>
      </c>
    </row>
    <row r="283" spans="1:19" ht="78.75" x14ac:dyDescent="0.2">
      <c r="A283" s="6" t="s">
        <v>498</v>
      </c>
      <c r="B283" s="6" t="s">
        <v>499</v>
      </c>
      <c r="C283" s="6" t="s">
        <v>500</v>
      </c>
      <c r="D283" s="6" t="s">
        <v>285</v>
      </c>
      <c r="E283" s="7">
        <f>0+E284+E293+E299+E309+E312+E318</f>
        <v>128165485.56</v>
      </c>
      <c r="F283" s="7">
        <f>0+F284+F293+F299+F309+F312+F318</f>
        <v>143960615.66</v>
      </c>
      <c r="G283" s="7">
        <f>0+G284+G293+G299+G309+G312+G318</f>
        <v>4044871.0999999996</v>
      </c>
      <c r="H283" s="7">
        <f>0+H284+H293+H299+H309+H312+H318</f>
        <v>140679814.03</v>
      </c>
      <c r="I283" s="7">
        <f>0+I284+I293+I299+I309+I312+I318</f>
        <v>136634942.93000001</v>
      </c>
      <c r="J283" s="6" t="s">
        <v>25</v>
      </c>
      <c r="K283" s="6" t="s">
        <v>503</v>
      </c>
      <c r="L283" s="6" t="s">
        <v>31</v>
      </c>
      <c r="M283" s="6" t="s">
        <v>504</v>
      </c>
      <c r="N283" s="6">
        <v>100</v>
      </c>
      <c r="O283" s="6">
        <v>100</v>
      </c>
      <c r="P283" s="6">
        <v>100</v>
      </c>
      <c r="Q283" s="6">
        <v>100</v>
      </c>
      <c r="R283" s="6" t="s">
        <v>29</v>
      </c>
      <c r="S283" s="6" t="s">
        <v>860</v>
      </c>
    </row>
    <row r="284" spans="1:19" ht="78.75" x14ac:dyDescent="0.2">
      <c r="A284" s="6" t="s">
        <v>498</v>
      </c>
      <c r="B284" s="6" t="s">
        <v>499</v>
      </c>
      <c r="C284" s="6" t="s">
        <v>500</v>
      </c>
      <c r="D284" s="6" t="s">
        <v>285</v>
      </c>
      <c r="E284" s="9">
        <v>15756000</v>
      </c>
      <c r="F284" s="9">
        <v>32441145.84</v>
      </c>
      <c r="G284" s="9">
        <v>877986.31</v>
      </c>
      <c r="H284" s="9">
        <v>32053871.350000005</v>
      </c>
      <c r="I284" s="9">
        <v>31175885.040000003</v>
      </c>
      <c r="J284" s="6" t="s">
        <v>25</v>
      </c>
      <c r="K284" s="6" t="s">
        <v>505</v>
      </c>
      <c r="L284" s="6" t="s">
        <v>34</v>
      </c>
      <c r="M284" s="6" t="s">
        <v>506</v>
      </c>
      <c r="N284" s="6">
        <v>3</v>
      </c>
      <c r="O284" s="6">
        <v>3</v>
      </c>
      <c r="P284" s="6">
        <v>27.21</v>
      </c>
      <c r="Q284" s="6">
        <v>27.21</v>
      </c>
      <c r="R284" s="6" t="s">
        <v>29</v>
      </c>
      <c r="S284" s="6" t="s">
        <v>860</v>
      </c>
    </row>
    <row r="285" spans="1:19" ht="78.75" x14ac:dyDescent="0.2">
      <c r="A285" s="6" t="s">
        <v>498</v>
      </c>
      <c r="B285" s="6" t="s">
        <v>499</v>
      </c>
      <c r="C285" s="6" t="s">
        <v>500</v>
      </c>
      <c r="D285" s="6" t="s">
        <v>24</v>
      </c>
      <c r="E285" s="9"/>
      <c r="F285" s="9"/>
      <c r="G285" s="9"/>
      <c r="H285" s="9"/>
      <c r="I285" s="9"/>
      <c r="J285" s="6" t="s">
        <v>25</v>
      </c>
      <c r="K285" s="6" t="s">
        <v>507</v>
      </c>
      <c r="L285" s="6" t="s">
        <v>37</v>
      </c>
      <c r="M285" s="6" t="s">
        <v>508</v>
      </c>
      <c r="N285" s="6">
        <v>20</v>
      </c>
      <c r="O285" s="6">
        <v>20</v>
      </c>
      <c r="P285" s="6"/>
      <c r="Q285" s="6"/>
      <c r="R285" s="6" t="s">
        <v>29</v>
      </c>
      <c r="S285" s="6" t="s">
        <v>860</v>
      </c>
    </row>
    <row r="286" spans="1:19" ht="78.75" x14ac:dyDescent="0.2">
      <c r="A286" s="6" t="s">
        <v>498</v>
      </c>
      <c r="B286" s="6" t="s">
        <v>499</v>
      </c>
      <c r="C286" s="6" t="s">
        <v>500</v>
      </c>
      <c r="D286" s="6" t="s">
        <v>285</v>
      </c>
      <c r="E286" s="9">
        <v>14999999.960000001</v>
      </c>
      <c r="F286" s="9">
        <v>31656352.34</v>
      </c>
      <c r="G286" s="9">
        <v>870307.03</v>
      </c>
      <c r="H286" s="9">
        <v>31312492.650000002</v>
      </c>
      <c r="I286" s="9">
        <v>30442185.620000001</v>
      </c>
      <c r="J286" s="6" t="s">
        <v>25</v>
      </c>
      <c r="K286" s="6" t="s">
        <v>509</v>
      </c>
      <c r="L286" s="6" t="s">
        <v>37</v>
      </c>
      <c r="M286" s="6" t="s">
        <v>510</v>
      </c>
      <c r="N286" s="6">
        <v>100</v>
      </c>
      <c r="O286" s="6">
        <v>100</v>
      </c>
      <c r="P286" s="6">
        <v>100</v>
      </c>
      <c r="Q286" s="6">
        <v>100</v>
      </c>
      <c r="R286" s="6" t="s">
        <v>29</v>
      </c>
      <c r="S286" s="6" t="s">
        <v>860</v>
      </c>
    </row>
    <row r="287" spans="1:19" ht="78.75" x14ac:dyDescent="0.2">
      <c r="A287" s="6" t="s">
        <v>498</v>
      </c>
      <c r="B287" s="6" t="s">
        <v>499</v>
      </c>
      <c r="C287" s="6" t="s">
        <v>500</v>
      </c>
      <c r="D287" s="6" t="s">
        <v>285</v>
      </c>
      <c r="E287" s="9">
        <v>161000.07999999999</v>
      </c>
      <c r="F287" s="9">
        <v>241000.08</v>
      </c>
      <c r="G287" s="9">
        <v>7679.28</v>
      </c>
      <c r="H287" s="9">
        <v>201067.17</v>
      </c>
      <c r="I287" s="9">
        <v>193387.89</v>
      </c>
      <c r="J287" s="6" t="s">
        <v>25</v>
      </c>
      <c r="K287" s="6" t="s">
        <v>511</v>
      </c>
      <c r="L287" s="6" t="s">
        <v>37</v>
      </c>
      <c r="M287" s="6" t="s">
        <v>512</v>
      </c>
      <c r="N287" s="6">
        <v>100</v>
      </c>
      <c r="O287" s="6">
        <v>100</v>
      </c>
      <c r="P287" s="6">
        <v>100</v>
      </c>
      <c r="Q287" s="6">
        <v>100</v>
      </c>
      <c r="R287" s="6" t="s">
        <v>29</v>
      </c>
      <c r="S287" s="6" t="s">
        <v>860</v>
      </c>
    </row>
    <row r="288" spans="1:19" ht="78.75" x14ac:dyDescent="0.2">
      <c r="A288" s="6" t="s">
        <v>498</v>
      </c>
      <c r="B288" s="6" t="s">
        <v>499</v>
      </c>
      <c r="C288" s="6" t="s">
        <v>500</v>
      </c>
      <c r="D288" s="6" t="s">
        <v>285</v>
      </c>
      <c r="E288" s="9">
        <v>579999.96</v>
      </c>
      <c r="F288" s="9">
        <v>521543.42000000004</v>
      </c>
      <c r="G288" s="9">
        <v>0</v>
      </c>
      <c r="H288" s="9">
        <v>521543.42000000004</v>
      </c>
      <c r="I288" s="9">
        <v>521543.42000000004</v>
      </c>
      <c r="J288" s="6" t="s">
        <v>25</v>
      </c>
      <c r="K288" s="6" t="s">
        <v>513</v>
      </c>
      <c r="L288" s="6" t="s">
        <v>37</v>
      </c>
      <c r="M288" s="6" t="s">
        <v>514</v>
      </c>
      <c r="N288" s="6">
        <v>100</v>
      </c>
      <c r="O288" s="6">
        <v>100</v>
      </c>
      <c r="P288" s="6">
        <v>71</v>
      </c>
      <c r="Q288" s="6">
        <v>71</v>
      </c>
      <c r="R288" s="6" t="s">
        <v>29</v>
      </c>
      <c r="S288" s="6" t="s">
        <v>860</v>
      </c>
    </row>
    <row r="289" spans="1:19" ht="78.75" x14ac:dyDescent="0.2">
      <c r="A289" s="6" t="s">
        <v>498</v>
      </c>
      <c r="B289" s="6" t="s">
        <v>499</v>
      </c>
      <c r="C289" s="6" t="s">
        <v>500</v>
      </c>
      <c r="D289" s="6" t="s">
        <v>24</v>
      </c>
      <c r="E289" s="9">
        <v>0</v>
      </c>
      <c r="F289" s="9">
        <v>0</v>
      </c>
      <c r="G289" s="9">
        <v>0</v>
      </c>
      <c r="H289" s="9">
        <v>0</v>
      </c>
      <c r="I289" s="9">
        <v>0</v>
      </c>
      <c r="J289" s="6" t="s">
        <v>25</v>
      </c>
      <c r="K289" s="6" t="s">
        <v>507</v>
      </c>
      <c r="L289" s="6" t="s">
        <v>37</v>
      </c>
      <c r="M289" s="6" t="s">
        <v>508</v>
      </c>
      <c r="N289" s="6">
        <v>20</v>
      </c>
      <c r="O289" s="6">
        <v>20</v>
      </c>
      <c r="P289" s="6"/>
      <c r="Q289" s="6"/>
      <c r="R289" s="6" t="s">
        <v>29</v>
      </c>
      <c r="S289" s="6" t="s">
        <v>860</v>
      </c>
    </row>
    <row r="290" spans="1:19" ht="78.75" x14ac:dyDescent="0.2">
      <c r="A290" s="6" t="s">
        <v>498</v>
      </c>
      <c r="B290" s="6" t="s">
        <v>499</v>
      </c>
      <c r="C290" s="6" t="s">
        <v>500</v>
      </c>
      <c r="D290" s="6" t="s">
        <v>24</v>
      </c>
      <c r="E290" s="9">
        <v>0</v>
      </c>
      <c r="F290" s="9">
        <v>0</v>
      </c>
      <c r="G290" s="9">
        <v>0</v>
      </c>
      <c r="H290" s="9">
        <v>0</v>
      </c>
      <c r="I290" s="9">
        <v>0</v>
      </c>
      <c r="J290" s="6" t="s">
        <v>25</v>
      </c>
      <c r="K290" s="6" t="s">
        <v>515</v>
      </c>
      <c r="L290" s="6" t="s">
        <v>37</v>
      </c>
      <c r="M290" s="6" t="s">
        <v>516</v>
      </c>
      <c r="N290" s="6">
        <v>60</v>
      </c>
      <c r="O290" s="6">
        <v>60</v>
      </c>
      <c r="P290" s="6"/>
      <c r="Q290" s="6"/>
      <c r="R290" s="6" t="s">
        <v>29</v>
      </c>
      <c r="S290" s="6" t="s">
        <v>860</v>
      </c>
    </row>
    <row r="291" spans="1:19" ht="78.75" x14ac:dyDescent="0.2">
      <c r="A291" s="6" t="s">
        <v>498</v>
      </c>
      <c r="B291" s="6" t="s">
        <v>499</v>
      </c>
      <c r="C291" s="6" t="s">
        <v>500</v>
      </c>
      <c r="D291" s="6" t="s">
        <v>24</v>
      </c>
      <c r="E291" s="9">
        <v>0</v>
      </c>
      <c r="F291" s="9">
        <v>0</v>
      </c>
      <c r="G291" s="9">
        <v>0</v>
      </c>
      <c r="H291" s="9">
        <v>0</v>
      </c>
      <c r="I291" s="9">
        <v>0</v>
      </c>
      <c r="J291" s="6" t="s">
        <v>25</v>
      </c>
      <c r="K291" s="6" t="s">
        <v>517</v>
      </c>
      <c r="L291" s="6" t="s">
        <v>37</v>
      </c>
      <c r="M291" s="6" t="s">
        <v>518</v>
      </c>
      <c r="N291" s="6">
        <v>100</v>
      </c>
      <c r="O291" s="6">
        <v>100</v>
      </c>
      <c r="P291" s="6"/>
      <c r="Q291" s="6"/>
      <c r="R291" s="6" t="s">
        <v>29</v>
      </c>
      <c r="S291" s="6" t="s">
        <v>860</v>
      </c>
    </row>
    <row r="292" spans="1:19" ht="78.75" x14ac:dyDescent="0.2">
      <c r="A292" s="6" t="s">
        <v>498</v>
      </c>
      <c r="B292" s="6" t="s">
        <v>499</v>
      </c>
      <c r="C292" s="6" t="s">
        <v>500</v>
      </c>
      <c r="D292" s="6" t="s">
        <v>24</v>
      </c>
      <c r="E292" s="9">
        <v>15000</v>
      </c>
      <c r="F292" s="9">
        <v>22250</v>
      </c>
      <c r="G292" s="9">
        <v>0</v>
      </c>
      <c r="H292" s="9">
        <v>18768.11</v>
      </c>
      <c r="I292" s="9">
        <v>18768.11</v>
      </c>
      <c r="J292" s="6" t="s">
        <v>25</v>
      </c>
      <c r="K292" s="6" t="s">
        <v>519</v>
      </c>
      <c r="L292" s="6" t="s">
        <v>37</v>
      </c>
      <c r="M292" s="6" t="s">
        <v>520</v>
      </c>
      <c r="N292" s="6">
        <v>100</v>
      </c>
      <c r="O292" s="6">
        <v>100</v>
      </c>
      <c r="P292" s="6">
        <v>99.96</v>
      </c>
      <c r="Q292" s="6">
        <v>99.96</v>
      </c>
      <c r="R292" s="6" t="s">
        <v>29</v>
      </c>
      <c r="S292" s="6" t="s">
        <v>860</v>
      </c>
    </row>
    <row r="293" spans="1:19" ht="78.75" x14ac:dyDescent="0.2">
      <c r="A293" s="6" t="s">
        <v>498</v>
      </c>
      <c r="B293" s="6" t="s">
        <v>499</v>
      </c>
      <c r="C293" s="6" t="s">
        <v>500</v>
      </c>
      <c r="D293" s="6" t="s">
        <v>24</v>
      </c>
      <c r="E293" s="9">
        <v>4146939.28</v>
      </c>
      <c r="F293" s="9">
        <v>6660221.0100000007</v>
      </c>
      <c r="G293" s="9">
        <v>1942143.2999999998</v>
      </c>
      <c r="H293" s="9">
        <v>6467814.8899999997</v>
      </c>
      <c r="I293" s="9">
        <v>4525671.59</v>
      </c>
      <c r="J293" s="6" t="s">
        <v>25</v>
      </c>
      <c r="K293" s="6" t="s">
        <v>521</v>
      </c>
      <c r="L293" s="6" t="s">
        <v>34</v>
      </c>
      <c r="M293" s="6" t="s">
        <v>522</v>
      </c>
      <c r="N293" s="6">
        <v>15</v>
      </c>
      <c r="O293" s="6">
        <v>15</v>
      </c>
      <c r="P293" s="6">
        <v>65.069999999999993</v>
      </c>
      <c r="Q293" s="6">
        <v>65.069999999999993</v>
      </c>
      <c r="R293" s="6" t="s">
        <v>29</v>
      </c>
      <c r="S293" s="6" t="s">
        <v>860</v>
      </c>
    </row>
    <row r="294" spans="1:19" ht="78.75" x14ac:dyDescent="0.2">
      <c r="A294" s="6" t="s">
        <v>498</v>
      </c>
      <c r="B294" s="6" t="s">
        <v>499</v>
      </c>
      <c r="C294" s="6" t="s">
        <v>500</v>
      </c>
      <c r="D294" s="6" t="s">
        <v>24</v>
      </c>
      <c r="E294" s="9">
        <v>1408747.37</v>
      </c>
      <c r="F294" s="9">
        <v>2636345.7700000005</v>
      </c>
      <c r="G294" s="9">
        <v>1043638.6</v>
      </c>
      <c r="H294" s="9">
        <v>2555385.6100000003</v>
      </c>
      <c r="I294" s="9">
        <v>1511747.0100000002</v>
      </c>
      <c r="J294" s="6" t="s">
        <v>25</v>
      </c>
      <c r="K294" s="6" t="s">
        <v>523</v>
      </c>
      <c r="L294" s="6" t="s">
        <v>37</v>
      </c>
      <c r="M294" s="6" t="s">
        <v>524</v>
      </c>
      <c r="N294" s="6">
        <v>100</v>
      </c>
      <c r="O294" s="6">
        <v>100</v>
      </c>
      <c r="P294" s="6">
        <v>91.47</v>
      </c>
      <c r="Q294" s="6">
        <v>91.47</v>
      </c>
      <c r="R294" s="6" t="s">
        <v>29</v>
      </c>
      <c r="S294" s="6" t="s">
        <v>860</v>
      </c>
    </row>
    <row r="295" spans="1:19" ht="78.75" x14ac:dyDescent="0.2">
      <c r="A295" s="6" t="s">
        <v>498</v>
      </c>
      <c r="B295" s="6" t="s">
        <v>499</v>
      </c>
      <c r="C295" s="6" t="s">
        <v>500</v>
      </c>
      <c r="D295" s="6" t="s">
        <v>24</v>
      </c>
      <c r="E295" s="9">
        <v>782795.69</v>
      </c>
      <c r="F295" s="9">
        <v>982795.69000000018</v>
      </c>
      <c r="G295" s="9">
        <v>0</v>
      </c>
      <c r="H295" s="9">
        <v>957219.84000000008</v>
      </c>
      <c r="I295" s="9">
        <v>957219.84000000008</v>
      </c>
      <c r="J295" s="6" t="s">
        <v>25</v>
      </c>
      <c r="K295" s="6" t="s">
        <v>525</v>
      </c>
      <c r="L295" s="6" t="s">
        <v>37</v>
      </c>
      <c r="M295" s="6" t="s">
        <v>526</v>
      </c>
      <c r="N295" s="6">
        <v>100</v>
      </c>
      <c r="O295" s="6">
        <v>100</v>
      </c>
      <c r="P295" s="6">
        <v>91.66</v>
      </c>
      <c r="Q295" s="6">
        <v>91.66</v>
      </c>
      <c r="R295" s="6" t="s">
        <v>29</v>
      </c>
      <c r="S295" s="6" t="s">
        <v>860</v>
      </c>
    </row>
    <row r="296" spans="1:19" ht="78.75" x14ac:dyDescent="0.2">
      <c r="A296" s="6" t="s">
        <v>498</v>
      </c>
      <c r="B296" s="6" t="s">
        <v>499</v>
      </c>
      <c r="C296" s="6" t="s">
        <v>500</v>
      </c>
      <c r="D296" s="6" t="s">
        <v>24</v>
      </c>
      <c r="E296" s="9">
        <v>780795.69</v>
      </c>
      <c r="F296" s="9">
        <v>1179686.4899999998</v>
      </c>
      <c r="G296" s="9">
        <v>396693.13</v>
      </c>
      <c r="H296" s="9">
        <v>1153266.2699999998</v>
      </c>
      <c r="I296" s="9">
        <v>756573.1399999999</v>
      </c>
      <c r="J296" s="6" t="s">
        <v>25</v>
      </c>
      <c r="K296" s="6" t="s">
        <v>527</v>
      </c>
      <c r="L296" s="6" t="s">
        <v>37</v>
      </c>
      <c r="M296" s="6" t="s">
        <v>528</v>
      </c>
      <c r="N296" s="6">
        <v>100</v>
      </c>
      <c r="O296" s="6">
        <v>100</v>
      </c>
      <c r="P296" s="6">
        <v>79.790000000000006</v>
      </c>
      <c r="Q296" s="6">
        <v>79.790000000000006</v>
      </c>
      <c r="R296" s="6" t="s">
        <v>29</v>
      </c>
      <c r="S296" s="6" t="s">
        <v>860</v>
      </c>
    </row>
    <row r="297" spans="1:19" ht="78.75" x14ac:dyDescent="0.2">
      <c r="A297" s="6" t="s">
        <v>498</v>
      </c>
      <c r="B297" s="6" t="s">
        <v>499</v>
      </c>
      <c r="C297" s="6" t="s">
        <v>500</v>
      </c>
      <c r="D297" s="6" t="s">
        <v>24</v>
      </c>
      <c r="E297" s="9">
        <v>785795.71</v>
      </c>
      <c r="F297" s="9">
        <v>1171864.96</v>
      </c>
      <c r="G297" s="9">
        <v>420213.13</v>
      </c>
      <c r="H297" s="9">
        <v>1126224.1700000002</v>
      </c>
      <c r="I297" s="9">
        <v>706011.04</v>
      </c>
      <c r="J297" s="6" t="s">
        <v>25</v>
      </c>
      <c r="K297" s="6" t="s">
        <v>529</v>
      </c>
      <c r="L297" s="6" t="s">
        <v>37</v>
      </c>
      <c r="M297" s="6" t="s">
        <v>530</v>
      </c>
      <c r="N297" s="6">
        <v>100</v>
      </c>
      <c r="O297" s="6">
        <v>100</v>
      </c>
      <c r="P297" s="6">
        <v>107.51</v>
      </c>
      <c r="Q297" s="6">
        <v>107.51</v>
      </c>
      <c r="R297" s="6" t="s">
        <v>29</v>
      </c>
      <c r="S297" s="6" t="s">
        <v>860</v>
      </c>
    </row>
    <row r="298" spans="1:19" ht="78.75" x14ac:dyDescent="0.2">
      <c r="A298" s="6" t="s">
        <v>498</v>
      </c>
      <c r="B298" s="6" t="s">
        <v>499</v>
      </c>
      <c r="C298" s="6" t="s">
        <v>500</v>
      </c>
      <c r="D298" s="6" t="s">
        <v>24</v>
      </c>
      <c r="E298" s="9">
        <v>388804.82</v>
      </c>
      <c r="F298" s="9">
        <v>689528.1</v>
      </c>
      <c r="G298" s="9">
        <v>81598.44</v>
      </c>
      <c r="H298" s="9">
        <v>675719.00000000012</v>
      </c>
      <c r="I298" s="9">
        <v>594120.56000000006</v>
      </c>
      <c r="J298" s="6" t="s">
        <v>25</v>
      </c>
      <c r="K298" s="6" t="s">
        <v>531</v>
      </c>
      <c r="L298" s="6" t="s">
        <v>37</v>
      </c>
      <c r="M298" s="6" t="s">
        <v>532</v>
      </c>
      <c r="N298" s="6">
        <v>100</v>
      </c>
      <c r="O298" s="6">
        <v>100</v>
      </c>
      <c r="P298" s="6">
        <v>86.88</v>
      </c>
      <c r="Q298" s="6">
        <v>86.88</v>
      </c>
      <c r="R298" s="6" t="s">
        <v>29</v>
      </c>
      <c r="S298" s="6" t="s">
        <v>860</v>
      </c>
    </row>
    <row r="299" spans="1:19" ht="78.75" x14ac:dyDescent="0.2">
      <c r="A299" s="6" t="s">
        <v>498</v>
      </c>
      <c r="B299" s="6" t="s">
        <v>499</v>
      </c>
      <c r="C299" s="6" t="s">
        <v>500</v>
      </c>
      <c r="D299" s="6" t="s">
        <v>24</v>
      </c>
      <c r="E299" s="9">
        <v>888240.96</v>
      </c>
      <c r="F299" s="9">
        <v>1157901.24</v>
      </c>
      <c r="G299" s="9">
        <v>171322.93</v>
      </c>
      <c r="H299" s="9">
        <v>1104087.79</v>
      </c>
      <c r="I299" s="9">
        <v>932764.85999999987</v>
      </c>
      <c r="J299" s="6" t="s">
        <v>25</v>
      </c>
      <c r="K299" s="6" t="s">
        <v>533</v>
      </c>
      <c r="L299" s="6" t="s">
        <v>34</v>
      </c>
      <c r="M299" s="6" t="s">
        <v>534</v>
      </c>
      <c r="N299" s="6">
        <v>50</v>
      </c>
      <c r="O299" s="6">
        <v>50</v>
      </c>
      <c r="P299" s="6">
        <v>78.709999999999994</v>
      </c>
      <c r="Q299" s="6">
        <v>78.709999999999994</v>
      </c>
      <c r="R299" s="6" t="s">
        <v>29</v>
      </c>
      <c r="S299" s="6" t="s">
        <v>860</v>
      </c>
    </row>
    <row r="300" spans="1:19" ht="78.75" x14ac:dyDescent="0.2">
      <c r="A300" s="6" t="s">
        <v>498</v>
      </c>
      <c r="B300" s="6" t="s">
        <v>499</v>
      </c>
      <c r="C300" s="6" t="s">
        <v>500</v>
      </c>
      <c r="D300" s="6" t="s">
        <v>24</v>
      </c>
      <c r="E300" s="9">
        <v>51500</v>
      </c>
      <c r="F300" s="9">
        <v>307400</v>
      </c>
      <c r="G300" s="9">
        <v>103862.29</v>
      </c>
      <c r="H300" s="9">
        <v>287493.31</v>
      </c>
      <c r="I300" s="9">
        <v>183631.02</v>
      </c>
      <c r="J300" s="6" t="s">
        <v>25</v>
      </c>
      <c r="K300" s="6" t="s">
        <v>535</v>
      </c>
      <c r="L300" s="6" t="s">
        <v>37</v>
      </c>
      <c r="M300" s="6" t="s">
        <v>536</v>
      </c>
      <c r="N300" s="6">
        <v>100</v>
      </c>
      <c r="O300" s="6">
        <v>100</v>
      </c>
      <c r="P300" s="6">
        <v>81.36</v>
      </c>
      <c r="Q300" s="6">
        <v>81.36</v>
      </c>
      <c r="R300" s="6" t="s">
        <v>29</v>
      </c>
      <c r="S300" s="6" t="s">
        <v>860</v>
      </c>
    </row>
    <row r="301" spans="1:19" ht="78.75" x14ac:dyDescent="0.2">
      <c r="A301" s="6" t="s">
        <v>498</v>
      </c>
      <c r="B301" s="6" t="s">
        <v>499</v>
      </c>
      <c r="C301" s="6" t="s">
        <v>500</v>
      </c>
      <c r="D301" s="6" t="s">
        <v>24</v>
      </c>
      <c r="E301" s="9">
        <v>76000</v>
      </c>
      <c r="F301" s="9">
        <v>69394.8</v>
      </c>
      <c r="G301" s="9">
        <v>1678.14</v>
      </c>
      <c r="H301" s="9">
        <v>69050.880000000005</v>
      </c>
      <c r="I301" s="9">
        <v>67372.740000000005</v>
      </c>
      <c r="J301" s="6" t="s">
        <v>25</v>
      </c>
      <c r="K301" s="6" t="s">
        <v>537</v>
      </c>
      <c r="L301" s="6" t="s">
        <v>37</v>
      </c>
      <c r="M301" s="6" t="s">
        <v>538</v>
      </c>
      <c r="N301" s="6">
        <v>100</v>
      </c>
      <c r="O301" s="6">
        <v>100</v>
      </c>
      <c r="P301" s="6">
        <v>111.9</v>
      </c>
      <c r="Q301" s="6">
        <v>111.9</v>
      </c>
      <c r="R301" s="6" t="s">
        <v>29</v>
      </c>
      <c r="S301" s="6" t="s">
        <v>860</v>
      </c>
    </row>
    <row r="302" spans="1:19" ht="78.75" x14ac:dyDescent="0.2">
      <c r="A302" s="6" t="s">
        <v>498</v>
      </c>
      <c r="B302" s="6" t="s">
        <v>499</v>
      </c>
      <c r="C302" s="6" t="s">
        <v>500</v>
      </c>
      <c r="D302" s="6" t="s">
        <v>24</v>
      </c>
      <c r="E302" s="9">
        <v>60000</v>
      </c>
      <c r="F302" s="9">
        <v>67400</v>
      </c>
      <c r="G302" s="9">
        <v>1496</v>
      </c>
      <c r="H302" s="9">
        <v>67104.19</v>
      </c>
      <c r="I302" s="9">
        <v>65608.19</v>
      </c>
      <c r="J302" s="6" t="s">
        <v>25</v>
      </c>
      <c r="K302" s="6" t="s">
        <v>539</v>
      </c>
      <c r="L302" s="6" t="s">
        <v>37</v>
      </c>
      <c r="M302" s="6" t="s">
        <v>540</v>
      </c>
      <c r="N302" s="6">
        <v>60</v>
      </c>
      <c r="O302" s="6">
        <v>60</v>
      </c>
      <c r="P302" s="6">
        <v>83.73</v>
      </c>
      <c r="Q302" s="6">
        <v>83.73</v>
      </c>
      <c r="R302" s="6" t="s">
        <v>29</v>
      </c>
      <c r="S302" s="6" t="s">
        <v>860</v>
      </c>
    </row>
    <row r="303" spans="1:19" ht="78.75" x14ac:dyDescent="0.2">
      <c r="A303" s="6" t="s">
        <v>498</v>
      </c>
      <c r="B303" s="6" t="s">
        <v>499</v>
      </c>
      <c r="C303" s="6" t="s">
        <v>500</v>
      </c>
      <c r="D303" s="6" t="s">
        <v>24</v>
      </c>
      <c r="E303" s="9">
        <v>89999.999999999985</v>
      </c>
      <c r="F303" s="9">
        <v>105889.14000000001</v>
      </c>
      <c r="G303" s="9">
        <v>0</v>
      </c>
      <c r="H303" s="9">
        <v>105356.43000000001</v>
      </c>
      <c r="I303" s="9">
        <v>105356.43000000001</v>
      </c>
      <c r="J303" s="6" t="s">
        <v>25</v>
      </c>
      <c r="K303" s="6" t="s">
        <v>541</v>
      </c>
      <c r="L303" s="6" t="s">
        <v>37</v>
      </c>
      <c r="M303" s="6" t="s">
        <v>542</v>
      </c>
      <c r="N303" s="6">
        <v>1</v>
      </c>
      <c r="O303" s="6">
        <v>1</v>
      </c>
      <c r="P303" s="6">
        <v>89</v>
      </c>
      <c r="Q303" s="6">
        <v>89</v>
      </c>
      <c r="R303" s="6" t="s">
        <v>29</v>
      </c>
      <c r="S303" s="6" t="s">
        <v>860</v>
      </c>
    </row>
    <row r="304" spans="1:19" ht="78.75" x14ac:dyDescent="0.2">
      <c r="A304" s="6" t="s">
        <v>498</v>
      </c>
      <c r="B304" s="6" t="s">
        <v>499</v>
      </c>
      <c r="C304" s="6" t="s">
        <v>500</v>
      </c>
      <c r="D304" s="6" t="s">
        <v>24</v>
      </c>
      <c r="E304" s="9">
        <v>17000</v>
      </c>
      <c r="F304" s="9">
        <v>17000</v>
      </c>
      <c r="G304" s="9">
        <v>0</v>
      </c>
      <c r="H304" s="9">
        <v>14165.07</v>
      </c>
      <c r="I304" s="9">
        <v>14165.07</v>
      </c>
      <c r="J304" s="6" t="s">
        <v>25</v>
      </c>
      <c r="K304" s="6" t="s">
        <v>543</v>
      </c>
      <c r="L304" s="6" t="s">
        <v>37</v>
      </c>
      <c r="M304" s="6" t="s">
        <v>544</v>
      </c>
      <c r="N304" s="6">
        <v>100</v>
      </c>
      <c r="O304" s="6">
        <v>100</v>
      </c>
      <c r="P304" s="6">
        <v>15</v>
      </c>
      <c r="Q304" s="6">
        <v>15</v>
      </c>
      <c r="R304" s="6" t="s">
        <v>29</v>
      </c>
      <c r="S304" s="6" t="s">
        <v>860</v>
      </c>
    </row>
    <row r="305" spans="1:19" ht="78.75" x14ac:dyDescent="0.2">
      <c r="A305" s="6" t="s">
        <v>498</v>
      </c>
      <c r="B305" s="6" t="s">
        <v>499</v>
      </c>
      <c r="C305" s="6" t="s">
        <v>500</v>
      </c>
      <c r="D305" s="6" t="s">
        <v>24</v>
      </c>
      <c r="E305" s="9">
        <v>83000</v>
      </c>
      <c r="F305" s="9">
        <v>81500</v>
      </c>
      <c r="G305" s="9">
        <v>2082.17</v>
      </c>
      <c r="H305" s="9">
        <v>81422.64</v>
      </c>
      <c r="I305" s="9">
        <v>79340.47</v>
      </c>
      <c r="J305" s="6" t="s">
        <v>25</v>
      </c>
      <c r="K305" s="6" t="s">
        <v>545</v>
      </c>
      <c r="L305" s="6" t="s">
        <v>37</v>
      </c>
      <c r="M305" s="6" t="s">
        <v>546</v>
      </c>
      <c r="N305" s="6">
        <v>100</v>
      </c>
      <c r="O305" s="6">
        <v>100</v>
      </c>
      <c r="P305" s="6">
        <v>141.37</v>
      </c>
      <c r="Q305" s="6">
        <v>141.37</v>
      </c>
      <c r="R305" s="6" t="s">
        <v>29</v>
      </c>
      <c r="S305" s="6" t="s">
        <v>860</v>
      </c>
    </row>
    <row r="306" spans="1:19" ht="78.75" x14ac:dyDescent="0.2">
      <c r="A306" s="6" t="s">
        <v>498</v>
      </c>
      <c r="B306" s="6" t="s">
        <v>499</v>
      </c>
      <c r="C306" s="6" t="s">
        <v>500</v>
      </c>
      <c r="D306" s="6" t="s">
        <v>24</v>
      </c>
      <c r="E306" s="9">
        <v>188500</v>
      </c>
      <c r="F306" s="9">
        <v>209851.99999999997</v>
      </c>
      <c r="G306" s="9">
        <v>44237.89</v>
      </c>
      <c r="H306" s="9">
        <v>191223.07999999996</v>
      </c>
      <c r="I306" s="9">
        <v>146985.18999999997</v>
      </c>
      <c r="J306" s="6" t="s">
        <v>25</v>
      </c>
      <c r="K306" s="6" t="s">
        <v>547</v>
      </c>
      <c r="L306" s="6" t="s">
        <v>37</v>
      </c>
      <c r="M306" s="6" t="s">
        <v>548</v>
      </c>
      <c r="N306" s="6">
        <v>100</v>
      </c>
      <c r="O306" s="6">
        <v>100</v>
      </c>
      <c r="P306" s="6">
        <v>100.02</v>
      </c>
      <c r="Q306" s="6">
        <v>100.02</v>
      </c>
      <c r="R306" s="6" t="s">
        <v>29</v>
      </c>
      <c r="S306" s="6" t="s">
        <v>860</v>
      </c>
    </row>
    <row r="307" spans="1:19" ht="78.75" x14ac:dyDescent="0.2">
      <c r="A307" s="6" t="s">
        <v>498</v>
      </c>
      <c r="B307" s="6" t="s">
        <v>499</v>
      </c>
      <c r="C307" s="6" t="s">
        <v>500</v>
      </c>
      <c r="D307" s="6" t="s">
        <v>24</v>
      </c>
      <c r="E307" s="9">
        <v>72000</v>
      </c>
      <c r="F307" s="9">
        <v>67200</v>
      </c>
      <c r="G307" s="9">
        <v>1678.17</v>
      </c>
      <c r="H307" s="9">
        <v>67164</v>
      </c>
      <c r="I307" s="9">
        <v>65485.83</v>
      </c>
      <c r="J307" s="6" t="s">
        <v>25</v>
      </c>
      <c r="K307" s="6" t="s">
        <v>549</v>
      </c>
      <c r="L307" s="6" t="s">
        <v>37</v>
      </c>
      <c r="M307" s="6" t="s">
        <v>550</v>
      </c>
      <c r="N307" s="6">
        <v>100</v>
      </c>
      <c r="O307" s="6">
        <v>100</v>
      </c>
      <c r="P307" s="6">
        <v>0</v>
      </c>
      <c r="Q307" s="6">
        <v>0</v>
      </c>
      <c r="R307" s="6" t="s">
        <v>29</v>
      </c>
      <c r="S307" s="6" t="s">
        <v>860</v>
      </c>
    </row>
    <row r="308" spans="1:19" ht="78.75" x14ac:dyDescent="0.2">
      <c r="A308" s="6" t="s">
        <v>498</v>
      </c>
      <c r="B308" s="6" t="s">
        <v>499</v>
      </c>
      <c r="C308" s="6" t="s">
        <v>500</v>
      </c>
      <c r="D308" s="6" t="s">
        <v>24</v>
      </c>
      <c r="E308" s="9">
        <v>250240.96</v>
      </c>
      <c r="F308" s="9">
        <v>232265.3</v>
      </c>
      <c r="G308" s="9">
        <v>16288.269999999999</v>
      </c>
      <c r="H308" s="9">
        <v>221108.19</v>
      </c>
      <c r="I308" s="9">
        <v>204819.91999999998</v>
      </c>
      <c r="J308" s="6" t="s">
        <v>25</v>
      </c>
      <c r="K308" s="6" t="s">
        <v>79</v>
      </c>
      <c r="L308" s="6" t="s">
        <v>37</v>
      </c>
      <c r="M308" s="6" t="s">
        <v>551</v>
      </c>
      <c r="N308" s="6">
        <v>100</v>
      </c>
      <c r="O308" s="6">
        <v>100</v>
      </c>
      <c r="P308" s="6">
        <v>32.33</v>
      </c>
      <c r="Q308" s="6">
        <v>32.33</v>
      </c>
      <c r="R308" s="6" t="s">
        <v>29</v>
      </c>
      <c r="S308" s="6" t="s">
        <v>860</v>
      </c>
    </row>
    <row r="309" spans="1:19" ht="78.75" x14ac:dyDescent="0.2">
      <c r="A309" s="6" t="s">
        <v>498</v>
      </c>
      <c r="B309" s="6" t="s">
        <v>499</v>
      </c>
      <c r="C309" s="6" t="s">
        <v>500</v>
      </c>
      <c r="D309" s="6" t="s">
        <v>24</v>
      </c>
      <c r="E309" s="9">
        <v>0</v>
      </c>
      <c r="F309" s="9">
        <v>0</v>
      </c>
      <c r="G309" s="9">
        <v>0</v>
      </c>
      <c r="H309" s="9">
        <v>0</v>
      </c>
      <c r="I309" s="9">
        <v>0</v>
      </c>
      <c r="J309" s="6" t="s">
        <v>25</v>
      </c>
      <c r="K309" s="6" t="s">
        <v>552</v>
      </c>
      <c r="L309" s="6" t="s">
        <v>34</v>
      </c>
      <c r="M309" s="6" t="s">
        <v>553</v>
      </c>
      <c r="N309" s="6">
        <v>30</v>
      </c>
      <c r="O309" s="6">
        <v>30</v>
      </c>
      <c r="P309" s="6"/>
      <c r="Q309" s="6"/>
      <c r="R309" s="6" t="s">
        <v>29</v>
      </c>
      <c r="S309" s="6" t="s">
        <v>860</v>
      </c>
    </row>
    <row r="310" spans="1:19" ht="78.75" x14ac:dyDescent="0.2">
      <c r="A310" s="6" t="s">
        <v>498</v>
      </c>
      <c r="B310" s="6" t="s">
        <v>499</v>
      </c>
      <c r="C310" s="6" t="s">
        <v>500</v>
      </c>
      <c r="D310" s="6" t="s">
        <v>24</v>
      </c>
      <c r="E310" s="9">
        <v>0</v>
      </c>
      <c r="F310" s="9">
        <v>0</v>
      </c>
      <c r="G310" s="9">
        <v>0</v>
      </c>
      <c r="H310" s="9">
        <v>0</v>
      </c>
      <c r="I310" s="9">
        <v>0</v>
      </c>
      <c r="J310" s="6" t="s">
        <v>25</v>
      </c>
      <c r="K310" s="6" t="s">
        <v>554</v>
      </c>
      <c r="L310" s="6" t="s">
        <v>37</v>
      </c>
      <c r="M310" s="6" t="s">
        <v>555</v>
      </c>
      <c r="N310" s="6">
        <v>100</v>
      </c>
      <c r="O310" s="6">
        <v>100</v>
      </c>
      <c r="P310" s="6"/>
      <c r="Q310" s="6"/>
      <c r="R310" s="6" t="s">
        <v>29</v>
      </c>
      <c r="S310" s="6" t="s">
        <v>860</v>
      </c>
    </row>
    <row r="311" spans="1:19" ht="78.75" x14ac:dyDescent="0.2">
      <c r="A311" s="6" t="s">
        <v>498</v>
      </c>
      <c r="B311" s="6" t="s">
        <v>499</v>
      </c>
      <c r="C311" s="6" t="s">
        <v>500</v>
      </c>
      <c r="D311" s="6" t="s">
        <v>24</v>
      </c>
      <c r="E311" s="9">
        <v>0</v>
      </c>
      <c r="F311" s="9">
        <v>0</v>
      </c>
      <c r="G311" s="9">
        <v>0</v>
      </c>
      <c r="H311" s="9">
        <v>0</v>
      </c>
      <c r="I311" s="9">
        <v>0</v>
      </c>
      <c r="J311" s="6" t="s">
        <v>25</v>
      </c>
      <c r="K311" s="6" t="s">
        <v>554</v>
      </c>
      <c r="L311" s="6" t="s">
        <v>37</v>
      </c>
      <c r="M311" s="6" t="s">
        <v>555</v>
      </c>
      <c r="N311" s="6">
        <v>100</v>
      </c>
      <c r="O311" s="6">
        <v>100</v>
      </c>
      <c r="P311" s="6"/>
      <c r="Q311" s="6"/>
      <c r="R311" s="6" t="s">
        <v>29</v>
      </c>
      <c r="S311" s="6" t="s">
        <v>860</v>
      </c>
    </row>
    <row r="312" spans="1:19" ht="78.75" x14ac:dyDescent="0.2">
      <c r="A312" s="6" t="s">
        <v>498</v>
      </c>
      <c r="B312" s="6" t="s">
        <v>499</v>
      </c>
      <c r="C312" s="6" t="s">
        <v>500</v>
      </c>
      <c r="D312" s="6" t="s">
        <v>285</v>
      </c>
      <c r="E312" s="9">
        <v>5898838.8700000001</v>
      </c>
      <c r="F312" s="9">
        <v>5596581.540000001</v>
      </c>
      <c r="G312" s="9">
        <v>197962.75999999998</v>
      </c>
      <c r="H312" s="9">
        <v>5324823.4400000032</v>
      </c>
      <c r="I312" s="9">
        <v>5126860.6800000025</v>
      </c>
      <c r="J312" s="6" t="s">
        <v>25</v>
      </c>
      <c r="K312" s="6" t="s">
        <v>556</v>
      </c>
      <c r="L312" s="6" t="s">
        <v>34</v>
      </c>
      <c r="M312" s="6" t="s">
        <v>557</v>
      </c>
      <c r="N312" s="6">
        <v>100</v>
      </c>
      <c r="O312" s="6">
        <v>100</v>
      </c>
      <c r="P312" s="6">
        <v>99.96</v>
      </c>
      <c r="Q312" s="6">
        <v>99.96</v>
      </c>
      <c r="R312" s="6" t="s">
        <v>29</v>
      </c>
      <c r="S312" s="6" t="s">
        <v>860</v>
      </c>
    </row>
    <row r="313" spans="1:19" ht="78.75" x14ac:dyDescent="0.2">
      <c r="A313" s="6" t="s">
        <v>498</v>
      </c>
      <c r="B313" s="6" t="s">
        <v>499</v>
      </c>
      <c r="C313" s="6" t="s">
        <v>500</v>
      </c>
      <c r="D313" s="6" t="s">
        <v>338</v>
      </c>
      <c r="E313" s="9">
        <v>32000</v>
      </c>
      <c r="F313" s="9">
        <v>31445.599999999999</v>
      </c>
      <c r="G313" s="9">
        <v>0</v>
      </c>
      <c r="H313" s="9">
        <v>31445.599999999999</v>
      </c>
      <c r="I313" s="9">
        <v>31445.599999999999</v>
      </c>
      <c r="J313" s="6" t="s">
        <v>25</v>
      </c>
      <c r="K313" s="6" t="s">
        <v>558</v>
      </c>
      <c r="L313" s="6" t="s">
        <v>37</v>
      </c>
      <c r="M313" s="6" t="s">
        <v>559</v>
      </c>
      <c r="N313" s="6">
        <v>100</v>
      </c>
      <c r="O313" s="6">
        <v>100</v>
      </c>
      <c r="P313" s="6">
        <v>60</v>
      </c>
      <c r="Q313" s="6">
        <v>60</v>
      </c>
      <c r="R313" s="6" t="s">
        <v>29</v>
      </c>
      <c r="S313" s="6" t="s">
        <v>860</v>
      </c>
    </row>
    <row r="314" spans="1:19" ht="78.75" x14ac:dyDescent="0.2">
      <c r="A314" s="6" t="s">
        <v>498</v>
      </c>
      <c r="B314" s="6" t="s">
        <v>499</v>
      </c>
      <c r="C314" s="6" t="s">
        <v>500</v>
      </c>
      <c r="D314" s="6" t="s">
        <v>24</v>
      </c>
      <c r="E314" s="9">
        <v>25000</v>
      </c>
      <c r="F314" s="9">
        <v>25000</v>
      </c>
      <c r="G314" s="9">
        <v>0</v>
      </c>
      <c r="H314" s="9">
        <v>2327</v>
      </c>
      <c r="I314" s="9">
        <v>2327</v>
      </c>
      <c r="J314" s="6" t="s">
        <v>25</v>
      </c>
      <c r="K314" s="6" t="s">
        <v>560</v>
      </c>
      <c r="L314" s="6" t="s">
        <v>37</v>
      </c>
      <c r="M314" s="6" t="s">
        <v>561</v>
      </c>
      <c r="N314" s="6">
        <v>20</v>
      </c>
      <c r="O314" s="6">
        <v>20</v>
      </c>
      <c r="P314" s="6">
        <v>72.5</v>
      </c>
      <c r="Q314" s="6">
        <v>72.5</v>
      </c>
      <c r="R314" s="6" t="s">
        <v>29</v>
      </c>
      <c r="S314" s="6" t="s">
        <v>860</v>
      </c>
    </row>
    <row r="315" spans="1:19" ht="78.75" x14ac:dyDescent="0.2">
      <c r="A315" s="6" t="s">
        <v>498</v>
      </c>
      <c r="B315" s="6" t="s">
        <v>499</v>
      </c>
      <c r="C315" s="6" t="s">
        <v>500</v>
      </c>
      <c r="D315" s="6" t="s">
        <v>285</v>
      </c>
      <c r="E315" s="11">
        <v>341979.74</v>
      </c>
      <c r="F315" s="11">
        <v>161452.65</v>
      </c>
      <c r="G315" s="11">
        <v>23399.649999999998</v>
      </c>
      <c r="H315" s="11">
        <v>161452.65</v>
      </c>
      <c r="I315" s="11">
        <v>138053</v>
      </c>
      <c r="J315" s="6" t="s">
        <v>25</v>
      </c>
      <c r="K315" s="6" t="s">
        <v>562</v>
      </c>
      <c r="L315" s="6" t="s">
        <v>37</v>
      </c>
      <c r="M315" s="6" t="s">
        <v>563</v>
      </c>
      <c r="N315" s="6">
        <v>100</v>
      </c>
      <c r="O315" s="6">
        <v>100</v>
      </c>
      <c r="P315" s="6">
        <v>100.85</v>
      </c>
      <c r="Q315" s="6">
        <v>100.85</v>
      </c>
      <c r="R315" s="6" t="s">
        <v>29</v>
      </c>
      <c r="S315" s="6" t="s">
        <v>860</v>
      </c>
    </row>
    <row r="316" spans="1:19" ht="78.75" x14ac:dyDescent="0.2">
      <c r="A316" s="6" t="s">
        <v>498</v>
      </c>
      <c r="B316" s="6" t="s">
        <v>499</v>
      </c>
      <c r="C316" s="6" t="s">
        <v>500</v>
      </c>
      <c r="D316" s="6" t="s">
        <v>24</v>
      </c>
      <c r="E316" s="11">
        <v>30000</v>
      </c>
      <c r="F316" s="11">
        <v>30000</v>
      </c>
      <c r="G316" s="11">
        <v>0</v>
      </c>
      <c r="H316" s="11">
        <v>25813.75</v>
      </c>
      <c r="I316" s="11">
        <v>25813.75</v>
      </c>
      <c r="J316" s="6" t="s">
        <v>25</v>
      </c>
      <c r="K316" s="6" t="s">
        <v>564</v>
      </c>
      <c r="L316" s="6" t="s">
        <v>37</v>
      </c>
      <c r="M316" s="6" t="s">
        <v>565</v>
      </c>
      <c r="N316" s="6">
        <v>100</v>
      </c>
      <c r="O316" s="6">
        <v>100</v>
      </c>
      <c r="P316" s="6">
        <v>100</v>
      </c>
      <c r="Q316" s="6">
        <v>100</v>
      </c>
      <c r="R316" s="6" t="s">
        <v>29</v>
      </c>
      <c r="S316" s="6" t="s">
        <v>860</v>
      </c>
    </row>
    <row r="317" spans="1:19" ht="78.75" x14ac:dyDescent="0.2">
      <c r="A317" s="6" t="s">
        <v>498</v>
      </c>
      <c r="B317" s="6" t="s">
        <v>499</v>
      </c>
      <c r="C317" s="6" t="s">
        <v>500</v>
      </c>
      <c r="D317" s="6" t="s">
        <v>285</v>
      </c>
      <c r="E317" s="11">
        <v>5469859.1299999999</v>
      </c>
      <c r="F317" s="11">
        <v>5348683.290000001</v>
      </c>
      <c r="G317" s="11">
        <v>174563.11</v>
      </c>
      <c r="H317" s="11">
        <v>5103784.4400000032</v>
      </c>
      <c r="I317" s="11">
        <v>4929221.3300000029</v>
      </c>
      <c r="J317" s="6" t="s">
        <v>25</v>
      </c>
      <c r="K317" s="6" t="s">
        <v>566</v>
      </c>
      <c r="L317" s="6" t="s">
        <v>37</v>
      </c>
      <c r="M317" s="6" t="s">
        <v>567</v>
      </c>
      <c r="N317" s="6">
        <v>100</v>
      </c>
      <c r="O317" s="6">
        <v>100</v>
      </c>
      <c r="P317" s="6">
        <v>99.96</v>
      </c>
      <c r="Q317" s="6">
        <v>99.96</v>
      </c>
      <c r="R317" s="6" t="s">
        <v>29</v>
      </c>
      <c r="S317" s="6" t="s">
        <v>860</v>
      </c>
    </row>
    <row r="318" spans="1:19" ht="78.75" x14ac:dyDescent="0.2">
      <c r="A318" s="6" t="s">
        <v>498</v>
      </c>
      <c r="B318" s="6" t="s">
        <v>499</v>
      </c>
      <c r="C318" s="6" t="s">
        <v>500</v>
      </c>
      <c r="D318" s="6" t="s">
        <v>285</v>
      </c>
      <c r="E318" s="9">
        <v>101475466.45</v>
      </c>
      <c r="F318" s="9">
        <v>98104766.030000001</v>
      </c>
      <c r="G318" s="9">
        <v>855455.8</v>
      </c>
      <c r="H318" s="9">
        <v>95729216.560000002</v>
      </c>
      <c r="I318" s="9">
        <v>94873760.76000002</v>
      </c>
      <c r="J318" s="6" t="s">
        <v>25</v>
      </c>
      <c r="K318" s="6" t="s">
        <v>48</v>
      </c>
      <c r="L318" s="6" t="s">
        <v>34</v>
      </c>
      <c r="M318" s="6" t="s">
        <v>87</v>
      </c>
      <c r="N318" s="6">
        <v>100</v>
      </c>
      <c r="O318" s="6">
        <v>100</v>
      </c>
      <c r="P318" s="6">
        <v>101.13</v>
      </c>
      <c r="Q318" s="6">
        <v>101.13</v>
      </c>
      <c r="R318" s="6" t="s">
        <v>29</v>
      </c>
      <c r="S318" s="6" t="s">
        <v>860</v>
      </c>
    </row>
    <row r="319" spans="1:19" ht="78.75" x14ac:dyDescent="0.2">
      <c r="A319" s="6" t="s">
        <v>498</v>
      </c>
      <c r="B319" s="6" t="s">
        <v>499</v>
      </c>
      <c r="C319" s="6" t="s">
        <v>500</v>
      </c>
      <c r="D319" s="6" t="s">
        <v>338</v>
      </c>
      <c r="E319" s="9">
        <v>12416462.849999998</v>
      </c>
      <c r="F319" s="9">
        <v>12141991.74</v>
      </c>
      <c r="G319" s="9">
        <v>162863.88</v>
      </c>
      <c r="H319" s="9">
        <v>12141991.74</v>
      </c>
      <c r="I319" s="9">
        <v>11979127.860000001</v>
      </c>
      <c r="J319" s="6" t="s">
        <v>25</v>
      </c>
      <c r="K319" s="6" t="s">
        <v>48</v>
      </c>
      <c r="L319" s="6" t="s">
        <v>37</v>
      </c>
      <c r="M319" s="6" t="s">
        <v>495</v>
      </c>
      <c r="N319" s="6">
        <v>100</v>
      </c>
      <c r="O319" s="6">
        <v>100</v>
      </c>
      <c r="P319" s="6">
        <v>67.22</v>
      </c>
      <c r="Q319" s="6">
        <v>67.22</v>
      </c>
      <c r="R319" s="6" t="s">
        <v>29</v>
      </c>
      <c r="S319" s="6" t="s">
        <v>860</v>
      </c>
    </row>
    <row r="320" spans="1:19" ht="78.75" x14ac:dyDescent="0.2">
      <c r="A320" s="6" t="s">
        <v>498</v>
      </c>
      <c r="B320" s="6" t="s">
        <v>499</v>
      </c>
      <c r="C320" s="6" t="s">
        <v>500</v>
      </c>
      <c r="D320" s="6" t="s">
        <v>24</v>
      </c>
      <c r="E320" s="9">
        <v>15760205.390000001</v>
      </c>
      <c r="F320" s="9">
        <v>15687483.009999998</v>
      </c>
      <c r="G320" s="9">
        <v>89101.14</v>
      </c>
      <c r="H320" s="9">
        <v>15546818.580000002</v>
      </c>
      <c r="I320" s="9">
        <v>15457717.440000001</v>
      </c>
      <c r="J320" s="6" t="s">
        <v>25</v>
      </c>
      <c r="K320" s="6" t="s">
        <v>48</v>
      </c>
      <c r="L320" s="6" t="s">
        <v>37</v>
      </c>
      <c r="M320" s="6" t="s">
        <v>87</v>
      </c>
      <c r="N320" s="6">
        <v>100</v>
      </c>
      <c r="O320" s="6">
        <v>100</v>
      </c>
      <c r="P320" s="6">
        <v>89.31</v>
      </c>
      <c r="Q320" s="6">
        <v>89.31</v>
      </c>
      <c r="R320" s="6" t="s">
        <v>29</v>
      </c>
      <c r="S320" s="6" t="s">
        <v>860</v>
      </c>
    </row>
    <row r="321" spans="1:19" ht="78.75" x14ac:dyDescent="0.2">
      <c r="A321" s="6" t="s">
        <v>498</v>
      </c>
      <c r="B321" s="6" t="s">
        <v>499</v>
      </c>
      <c r="C321" s="6" t="s">
        <v>500</v>
      </c>
      <c r="D321" s="6" t="s">
        <v>285</v>
      </c>
      <c r="E321" s="9">
        <v>68563704.200000003</v>
      </c>
      <c r="F321" s="9">
        <v>65396859.029999994</v>
      </c>
      <c r="G321" s="9">
        <v>579774.11</v>
      </c>
      <c r="H321" s="9">
        <v>63213782.169999994</v>
      </c>
      <c r="I321" s="9">
        <v>62634008.060000002</v>
      </c>
      <c r="J321" s="6" t="s">
        <v>25</v>
      </c>
      <c r="K321" s="6" t="s">
        <v>48</v>
      </c>
      <c r="L321" s="6" t="s">
        <v>37</v>
      </c>
      <c r="M321" s="6" t="s">
        <v>87</v>
      </c>
      <c r="N321" s="6">
        <v>100</v>
      </c>
      <c r="O321" s="6">
        <v>100</v>
      </c>
      <c r="P321" s="6">
        <v>76.5</v>
      </c>
      <c r="Q321" s="6">
        <v>76.5</v>
      </c>
      <c r="R321" s="6" t="s">
        <v>29</v>
      </c>
      <c r="S321" s="6" t="s">
        <v>860</v>
      </c>
    </row>
    <row r="322" spans="1:19" ht="78.75" x14ac:dyDescent="0.2">
      <c r="A322" s="6" t="s">
        <v>498</v>
      </c>
      <c r="B322" s="6" t="s">
        <v>499</v>
      </c>
      <c r="C322" s="6" t="s">
        <v>500</v>
      </c>
      <c r="D322" s="6" t="s">
        <v>24</v>
      </c>
      <c r="E322" s="9">
        <v>4735094.01</v>
      </c>
      <c r="F322" s="9">
        <v>4305959.13</v>
      </c>
      <c r="G322" s="9">
        <v>12287.25</v>
      </c>
      <c r="H322" s="9">
        <v>4263508</v>
      </c>
      <c r="I322" s="9">
        <v>4251220.75</v>
      </c>
      <c r="J322" s="6" t="s">
        <v>25</v>
      </c>
      <c r="K322" s="6" t="s">
        <v>48</v>
      </c>
      <c r="L322" s="6" t="s">
        <v>37</v>
      </c>
      <c r="M322" s="6" t="s">
        <v>87</v>
      </c>
      <c r="N322" s="6">
        <v>100</v>
      </c>
      <c r="O322" s="6">
        <v>100</v>
      </c>
      <c r="P322" s="6">
        <v>93.16</v>
      </c>
      <c r="Q322" s="6">
        <v>93.16</v>
      </c>
      <c r="R322" s="6" t="s">
        <v>29</v>
      </c>
      <c r="S322" s="6" t="s">
        <v>860</v>
      </c>
    </row>
    <row r="323" spans="1:19" ht="78.75" x14ac:dyDescent="0.2">
      <c r="A323" s="6" t="s">
        <v>498</v>
      </c>
      <c r="B323" s="6" t="s">
        <v>499</v>
      </c>
      <c r="C323" s="6" t="s">
        <v>500</v>
      </c>
      <c r="D323" s="6" t="s">
        <v>338</v>
      </c>
      <c r="E323" s="9">
        <v>0</v>
      </c>
      <c r="F323" s="9">
        <v>257209.93000000002</v>
      </c>
      <c r="G323" s="9">
        <v>10694.42</v>
      </c>
      <c r="H323" s="9">
        <v>257209.93000000002</v>
      </c>
      <c r="I323" s="9">
        <v>246515.51000000004</v>
      </c>
      <c r="J323" s="6" t="s">
        <v>25</v>
      </c>
      <c r="K323" s="6" t="s">
        <v>48</v>
      </c>
      <c r="L323" s="6" t="s">
        <v>37</v>
      </c>
      <c r="M323" s="6" t="s">
        <v>87</v>
      </c>
      <c r="N323" s="6">
        <v>100</v>
      </c>
      <c r="O323" s="6">
        <v>100</v>
      </c>
      <c r="P323" s="6">
        <f>(H323/F323)*100</f>
        <v>100</v>
      </c>
      <c r="Q323" s="6">
        <v>100</v>
      </c>
      <c r="R323" s="6" t="s">
        <v>29</v>
      </c>
      <c r="S323" s="6" t="s">
        <v>860</v>
      </c>
    </row>
    <row r="324" spans="1:19" ht="78.75" x14ac:dyDescent="0.2">
      <c r="A324" s="6" t="s">
        <v>498</v>
      </c>
      <c r="B324" s="6" t="s">
        <v>499</v>
      </c>
      <c r="C324" s="6" t="s">
        <v>500</v>
      </c>
      <c r="D324" s="6" t="s">
        <v>338</v>
      </c>
      <c r="E324" s="9">
        <v>0</v>
      </c>
      <c r="F324" s="9">
        <v>17691.98</v>
      </c>
      <c r="G324" s="9">
        <v>490</v>
      </c>
      <c r="H324" s="9">
        <v>17691.98</v>
      </c>
      <c r="I324" s="9">
        <v>17201.98</v>
      </c>
      <c r="J324" s="6" t="s">
        <v>25</v>
      </c>
      <c r="K324" s="6" t="s">
        <v>48</v>
      </c>
      <c r="L324" s="6" t="s">
        <v>37</v>
      </c>
      <c r="M324" s="6" t="s">
        <v>87</v>
      </c>
      <c r="N324" s="6">
        <v>100</v>
      </c>
      <c r="O324" s="6">
        <v>100</v>
      </c>
      <c r="P324" s="6">
        <f>(H324/F324)*100</f>
        <v>100</v>
      </c>
      <c r="Q324" s="6">
        <v>100</v>
      </c>
      <c r="R324" s="6" t="s">
        <v>29</v>
      </c>
      <c r="S324" s="6" t="s">
        <v>860</v>
      </c>
    </row>
    <row r="325" spans="1:19" ht="78.75" x14ac:dyDescent="0.2">
      <c r="A325" s="6" t="s">
        <v>498</v>
      </c>
      <c r="B325" s="6" t="s">
        <v>499</v>
      </c>
      <c r="C325" s="6" t="s">
        <v>500</v>
      </c>
      <c r="D325" s="6" t="s">
        <v>338</v>
      </c>
      <c r="E325" s="9">
        <v>0</v>
      </c>
      <c r="F325" s="9">
        <v>122392.02</v>
      </c>
      <c r="G325" s="9">
        <v>0</v>
      </c>
      <c r="H325" s="9">
        <v>122392.02</v>
      </c>
      <c r="I325" s="9">
        <v>122392.02</v>
      </c>
      <c r="J325" s="6" t="s">
        <v>25</v>
      </c>
      <c r="K325" s="6" t="s">
        <v>48</v>
      </c>
      <c r="L325" s="6" t="s">
        <v>37</v>
      </c>
      <c r="M325" s="6" t="s">
        <v>87</v>
      </c>
      <c r="N325" s="6">
        <v>100</v>
      </c>
      <c r="O325" s="6">
        <v>100</v>
      </c>
      <c r="P325" s="6">
        <f>(H325/F325)*100</f>
        <v>100</v>
      </c>
      <c r="Q325" s="6">
        <v>100</v>
      </c>
      <c r="R325" s="6" t="s">
        <v>29</v>
      </c>
      <c r="S325" s="6" t="s">
        <v>860</v>
      </c>
    </row>
    <row r="326" spans="1:19" ht="78.75" x14ac:dyDescent="0.2">
      <c r="A326" s="6" t="s">
        <v>498</v>
      </c>
      <c r="B326" s="6" t="s">
        <v>499</v>
      </c>
      <c r="C326" s="6" t="s">
        <v>500</v>
      </c>
      <c r="D326" s="6" t="s">
        <v>24</v>
      </c>
      <c r="E326" s="9">
        <v>0</v>
      </c>
      <c r="F326" s="9">
        <v>175179.19</v>
      </c>
      <c r="G326" s="9">
        <v>245</v>
      </c>
      <c r="H326" s="9">
        <v>165822.14000000001</v>
      </c>
      <c r="I326" s="9">
        <v>165577.14000000001</v>
      </c>
      <c r="J326" s="6" t="s">
        <v>25</v>
      </c>
      <c r="K326" s="6" t="s">
        <v>48</v>
      </c>
      <c r="L326" s="6" t="s">
        <v>37</v>
      </c>
      <c r="M326" s="6" t="s">
        <v>87</v>
      </c>
      <c r="N326" s="6">
        <v>100</v>
      </c>
      <c r="O326" s="6">
        <v>100</v>
      </c>
      <c r="P326" s="12">
        <f>(H326/F326)*100</f>
        <v>94.658583590893414</v>
      </c>
      <c r="Q326" s="6">
        <v>94.658583590893414</v>
      </c>
      <c r="R326" s="6" t="s">
        <v>29</v>
      </c>
      <c r="S326" s="6" t="s">
        <v>860</v>
      </c>
    </row>
    <row r="327" spans="1:19" ht="56.25" x14ac:dyDescent="0.2">
      <c r="A327" s="6" t="s">
        <v>568</v>
      </c>
      <c r="B327" s="6" t="s">
        <v>569</v>
      </c>
      <c r="C327" s="6" t="s">
        <v>570</v>
      </c>
      <c r="D327" s="6" t="s">
        <v>571</v>
      </c>
      <c r="E327" s="7">
        <f>0+E329+E336+E342+E347+E351</f>
        <v>10978426.810000001</v>
      </c>
      <c r="F327" s="7">
        <f>0+F329+F336+F342+F347+F351</f>
        <v>11488652.92</v>
      </c>
      <c r="G327" s="7">
        <f>0+G329+G336+G342+G347+G351</f>
        <v>1012035</v>
      </c>
      <c r="H327" s="7">
        <f>0+H329+H336+H342+H347+H351</f>
        <v>11170998.68</v>
      </c>
      <c r="I327" s="7">
        <f>0+I329+I336+I342+I347+I351</f>
        <v>10158963.68</v>
      </c>
      <c r="J327" s="6" t="s">
        <v>25</v>
      </c>
      <c r="K327" s="6" t="s">
        <v>572</v>
      </c>
      <c r="L327" s="6" t="s">
        <v>27</v>
      </c>
      <c r="M327" s="6" t="s">
        <v>573</v>
      </c>
      <c r="N327" s="6">
        <v>75</v>
      </c>
      <c r="O327" s="6">
        <v>75</v>
      </c>
      <c r="P327" s="6">
        <v>158.65</v>
      </c>
      <c r="Q327" s="6">
        <v>158.65</v>
      </c>
      <c r="R327" s="6" t="s">
        <v>472</v>
      </c>
      <c r="S327" s="6" t="s">
        <v>860</v>
      </c>
    </row>
    <row r="328" spans="1:19" ht="90" x14ac:dyDescent="0.2">
      <c r="A328" s="6" t="s">
        <v>568</v>
      </c>
      <c r="B328" s="6" t="s">
        <v>569</v>
      </c>
      <c r="C328" s="6" t="s">
        <v>570</v>
      </c>
      <c r="D328" s="6" t="s">
        <v>571</v>
      </c>
      <c r="E328" s="7">
        <f>0+E329+E336+E342+E347+E351</f>
        <v>10978426.810000001</v>
      </c>
      <c r="F328" s="7">
        <f>0+F329+F336+F342+F347+F351</f>
        <v>11488652.92</v>
      </c>
      <c r="G328" s="7">
        <f>0+G329+G336+G342+G347+G351</f>
        <v>1012035</v>
      </c>
      <c r="H328" s="7">
        <f>0+H329+H336+H342+H347+H351</f>
        <v>11170998.68</v>
      </c>
      <c r="I328" s="7">
        <f>0+I329+I336+I342+I347+I351</f>
        <v>10158963.68</v>
      </c>
      <c r="J328" s="6" t="s">
        <v>25</v>
      </c>
      <c r="K328" s="6" t="s">
        <v>574</v>
      </c>
      <c r="L328" s="6" t="s">
        <v>31</v>
      </c>
      <c r="M328" s="6" t="s">
        <v>575</v>
      </c>
      <c r="N328" s="6">
        <v>2</v>
      </c>
      <c r="O328" s="6">
        <v>2</v>
      </c>
      <c r="P328" s="6">
        <v>8.49</v>
      </c>
      <c r="Q328" s="6">
        <v>8.49</v>
      </c>
      <c r="R328" s="6" t="s">
        <v>472</v>
      </c>
      <c r="S328" s="6" t="s">
        <v>860</v>
      </c>
    </row>
    <row r="329" spans="1:19" ht="56.25" x14ac:dyDescent="0.2">
      <c r="A329" s="6" t="s">
        <v>568</v>
      </c>
      <c r="B329" s="6" t="s">
        <v>569</v>
      </c>
      <c r="C329" s="6" t="s">
        <v>570</v>
      </c>
      <c r="D329" s="6" t="s">
        <v>571</v>
      </c>
      <c r="E329" s="9">
        <v>1099500</v>
      </c>
      <c r="F329" s="9">
        <v>2189513.7800000003</v>
      </c>
      <c r="G329" s="9">
        <v>1005422</v>
      </c>
      <c r="H329" s="9">
        <v>2179519.98</v>
      </c>
      <c r="I329" s="9">
        <v>1174097.98</v>
      </c>
      <c r="J329" s="6" t="s">
        <v>25</v>
      </c>
      <c r="K329" s="6" t="s">
        <v>576</v>
      </c>
      <c r="L329" s="6" t="s">
        <v>34</v>
      </c>
      <c r="M329" s="6" t="s">
        <v>577</v>
      </c>
      <c r="N329" s="6">
        <v>60</v>
      </c>
      <c r="O329" s="6">
        <v>60</v>
      </c>
      <c r="P329" s="6">
        <v>90</v>
      </c>
      <c r="Q329" s="6">
        <v>90</v>
      </c>
      <c r="R329" s="6" t="s">
        <v>472</v>
      </c>
      <c r="S329" s="6" t="s">
        <v>860</v>
      </c>
    </row>
    <row r="330" spans="1:19" ht="56.25" x14ac:dyDescent="0.2">
      <c r="A330" s="6" t="s">
        <v>568</v>
      </c>
      <c r="B330" s="6" t="s">
        <v>569</v>
      </c>
      <c r="C330" s="6" t="s">
        <v>570</v>
      </c>
      <c r="D330" s="6" t="s">
        <v>571</v>
      </c>
      <c r="E330" s="9">
        <v>821233</v>
      </c>
      <c r="F330" s="9">
        <v>1018889</v>
      </c>
      <c r="G330" s="9">
        <v>1002400</v>
      </c>
      <c r="H330" s="9">
        <v>1017542.83</v>
      </c>
      <c r="I330" s="9">
        <v>15142.830000000002</v>
      </c>
      <c r="J330" s="6" t="s">
        <v>25</v>
      </c>
      <c r="K330" s="6" t="s">
        <v>578</v>
      </c>
      <c r="L330" s="6" t="s">
        <v>37</v>
      </c>
      <c r="M330" s="6" t="s">
        <v>579</v>
      </c>
      <c r="N330" s="6">
        <v>100</v>
      </c>
      <c r="O330" s="6">
        <v>100</v>
      </c>
      <c r="P330" s="6">
        <v>100</v>
      </c>
      <c r="Q330" s="6">
        <v>100</v>
      </c>
      <c r="R330" s="6" t="s">
        <v>472</v>
      </c>
      <c r="S330" s="6" t="s">
        <v>860</v>
      </c>
    </row>
    <row r="331" spans="1:19" ht="56.25" x14ac:dyDescent="0.2">
      <c r="A331" s="6" t="s">
        <v>568</v>
      </c>
      <c r="B331" s="6" t="s">
        <v>569</v>
      </c>
      <c r="C331" s="6" t="s">
        <v>570</v>
      </c>
      <c r="D331" s="6" t="s">
        <v>580</v>
      </c>
      <c r="E331" s="9">
        <v>9233</v>
      </c>
      <c r="F331" s="9">
        <v>1093590.78</v>
      </c>
      <c r="G331" s="9">
        <v>0</v>
      </c>
      <c r="H331" s="9">
        <v>1092884.8999999999</v>
      </c>
      <c r="I331" s="9">
        <v>1092884.8999999999</v>
      </c>
      <c r="J331" s="6" t="s">
        <v>25</v>
      </c>
      <c r="K331" s="6" t="s">
        <v>581</v>
      </c>
      <c r="L331" s="6" t="s">
        <v>37</v>
      </c>
      <c r="M331" s="6" t="s">
        <v>582</v>
      </c>
      <c r="N331" s="6">
        <v>70</v>
      </c>
      <c r="O331" s="6">
        <v>70</v>
      </c>
      <c r="P331" s="6">
        <v>100</v>
      </c>
      <c r="Q331" s="6">
        <v>100</v>
      </c>
      <c r="R331" s="6" t="s">
        <v>472</v>
      </c>
      <c r="S331" s="6" t="s">
        <v>860</v>
      </c>
    </row>
    <row r="332" spans="1:19" ht="56.25" x14ac:dyDescent="0.2">
      <c r="A332" s="6" t="s">
        <v>568</v>
      </c>
      <c r="B332" s="6" t="s">
        <v>569</v>
      </c>
      <c r="C332" s="6" t="s">
        <v>570</v>
      </c>
      <c r="D332" s="6" t="s">
        <v>24</v>
      </c>
      <c r="E332" s="9">
        <v>35334</v>
      </c>
      <c r="F332" s="9">
        <v>35334</v>
      </c>
      <c r="G332" s="9">
        <v>522</v>
      </c>
      <c r="H332" s="9">
        <v>33185.54</v>
      </c>
      <c r="I332" s="9">
        <v>32663.54</v>
      </c>
      <c r="J332" s="6" t="s">
        <v>25</v>
      </c>
      <c r="K332" s="6" t="s">
        <v>583</v>
      </c>
      <c r="L332" s="6" t="s">
        <v>37</v>
      </c>
      <c r="M332" s="6" t="s">
        <v>584</v>
      </c>
      <c r="N332" s="6">
        <v>20</v>
      </c>
      <c r="O332" s="6">
        <v>20</v>
      </c>
      <c r="P332" s="6">
        <v>42.18</v>
      </c>
      <c r="Q332" s="6">
        <v>42.18</v>
      </c>
      <c r="R332" s="6" t="s">
        <v>472</v>
      </c>
      <c r="S332" s="6" t="s">
        <v>860</v>
      </c>
    </row>
    <row r="333" spans="1:19" ht="67.5" x14ac:dyDescent="0.2">
      <c r="A333" s="6" t="s">
        <v>568</v>
      </c>
      <c r="B333" s="6" t="s">
        <v>569</v>
      </c>
      <c r="C333" s="6" t="s">
        <v>570</v>
      </c>
      <c r="D333" s="6" t="s">
        <v>24</v>
      </c>
      <c r="E333" s="9">
        <v>215234</v>
      </c>
      <c r="F333" s="9">
        <v>15234</v>
      </c>
      <c r="G333" s="9">
        <v>2500</v>
      </c>
      <c r="H333" s="9">
        <v>14148.73</v>
      </c>
      <c r="I333" s="9">
        <v>11648.73</v>
      </c>
      <c r="J333" s="6" t="s">
        <v>25</v>
      </c>
      <c r="K333" s="6" t="s">
        <v>585</v>
      </c>
      <c r="L333" s="6" t="s">
        <v>37</v>
      </c>
      <c r="M333" s="6" t="s">
        <v>586</v>
      </c>
      <c r="N333" s="6">
        <v>30</v>
      </c>
      <c r="O333" s="6">
        <v>30</v>
      </c>
      <c r="P333" s="6">
        <v>100</v>
      </c>
      <c r="Q333" s="6">
        <v>100</v>
      </c>
      <c r="R333" s="6" t="s">
        <v>472</v>
      </c>
      <c r="S333" s="6" t="s">
        <v>860</v>
      </c>
    </row>
    <row r="334" spans="1:19" ht="56.25" x14ac:dyDescent="0.2">
      <c r="A334" s="6" t="s">
        <v>568</v>
      </c>
      <c r="B334" s="6" t="s">
        <v>569</v>
      </c>
      <c r="C334" s="6" t="s">
        <v>570</v>
      </c>
      <c r="D334" s="6" t="s">
        <v>24</v>
      </c>
      <c r="E334" s="9">
        <v>9233</v>
      </c>
      <c r="F334" s="9">
        <v>17233</v>
      </c>
      <c r="G334" s="9">
        <v>0</v>
      </c>
      <c r="H334" s="9">
        <v>15724.779999999999</v>
      </c>
      <c r="I334" s="9">
        <v>15724.779999999999</v>
      </c>
      <c r="J334" s="6" t="s">
        <v>25</v>
      </c>
      <c r="K334" s="6" t="s">
        <v>587</v>
      </c>
      <c r="L334" s="6" t="s">
        <v>37</v>
      </c>
      <c r="M334" s="6" t="s">
        <v>588</v>
      </c>
      <c r="N334" s="6">
        <v>80</v>
      </c>
      <c r="O334" s="6">
        <v>80</v>
      </c>
      <c r="P334" s="6">
        <v>77</v>
      </c>
      <c r="Q334" s="6">
        <v>77</v>
      </c>
      <c r="R334" s="6" t="s">
        <v>472</v>
      </c>
      <c r="S334" s="6" t="s">
        <v>860</v>
      </c>
    </row>
    <row r="335" spans="1:19" ht="56.25" x14ac:dyDescent="0.2">
      <c r="A335" s="6" t="s">
        <v>568</v>
      </c>
      <c r="B335" s="6" t="s">
        <v>569</v>
      </c>
      <c r="C335" s="6" t="s">
        <v>570</v>
      </c>
      <c r="D335" s="6" t="s">
        <v>24</v>
      </c>
      <c r="E335" s="9">
        <v>9233</v>
      </c>
      <c r="F335" s="9">
        <v>9233</v>
      </c>
      <c r="G335" s="9">
        <v>0</v>
      </c>
      <c r="H335" s="9">
        <v>6033.2</v>
      </c>
      <c r="I335" s="9">
        <v>6033.2</v>
      </c>
      <c r="J335" s="6" t="s">
        <v>25</v>
      </c>
      <c r="K335" s="6" t="s">
        <v>589</v>
      </c>
      <c r="L335" s="6" t="s">
        <v>37</v>
      </c>
      <c r="M335" s="6" t="s">
        <v>590</v>
      </c>
      <c r="N335" s="6">
        <v>80</v>
      </c>
      <c r="O335" s="6">
        <v>80</v>
      </c>
      <c r="P335" s="6">
        <v>93</v>
      </c>
      <c r="Q335" s="6">
        <v>93</v>
      </c>
      <c r="R335" s="6" t="s">
        <v>472</v>
      </c>
      <c r="S335" s="6" t="s">
        <v>860</v>
      </c>
    </row>
    <row r="336" spans="1:19" ht="78.75" x14ac:dyDescent="0.2">
      <c r="A336" s="6" t="s">
        <v>568</v>
      </c>
      <c r="B336" s="6" t="s">
        <v>569</v>
      </c>
      <c r="C336" s="6" t="s">
        <v>570</v>
      </c>
      <c r="D336" s="6" t="s">
        <v>24</v>
      </c>
      <c r="E336" s="9">
        <v>131500</v>
      </c>
      <c r="F336" s="9">
        <v>181500</v>
      </c>
      <c r="G336" s="9">
        <v>0</v>
      </c>
      <c r="H336" s="9">
        <v>163321.69</v>
      </c>
      <c r="I336" s="9">
        <v>163321.69</v>
      </c>
      <c r="J336" s="6" t="s">
        <v>25</v>
      </c>
      <c r="K336" s="6" t="s">
        <v>591</v>
      </c>
      <c r="L336" s="6" t="s">
        <v>34</v>
      </c>
      <c r="M336" s="6" t="s">
        <v>592</v>
      </c>
      <c r="N336" s="6">
        <v>2</v>
      </c>
      <c r="O336" s="6">
        <v>2</v>
      </c>
      <c r="P336" s="6">
        <v>-24.8</v>
      </c>
      <c r="Q336" s="6">
        <v>-24.8</v>
      </c>
      <c r="R336" s="6" t="s">
        <v>472</v>
      </c>
      <c r="S336" s="6" t="s">
        <v>860</v>
      </c>
    </row>
    <row r="337" spans="1:19" ht="56.25" x14ac:dyDescent="0.2">
      <c r="A337" s="6" t="s">
        <v>568</v>
      </c>
      <c r="B337" s="6" t="s">
        <v>569</v>
      </c>
      <c r="C337" s="6" t="s">
        <v>570</v>
      </c>
      <c r="D337" s="6" t="s">
        <v>24</v>
      </c>
      <c r="E337" s="9">
        <v>11300</v>
      </c>
      <c r="F337" s="9">
        <v>11300</v>
      </c>
      <c r="G337" s="9">
        <v>0</v>
      </c>
      <c r="H337" s="9">
        <v>4559.5</v>
      </c>
      <c r="I337" s="9">
        <v>4559.5</v>
      </c>
      <c r="J337" s="6" t="s">
        <v>25</v>
      </c>
      <c r="K337" s="6" t="s">
        <v>593</v>
      </c>
      <c r="L337" s="6" t="s">
        <v>37</v>
      </c>
      <c r="M337" s="6" t="s">
        <v>594</v>
      </c>
      <c r="N337" s="6">
        <v>60</v>
      </c>
      <c r="O337" s="6">
        <v>60</v>
      </c>
      <c r="P337" s="6">
        <v>81.790000000000006</v>
      </c>
      <c r="Q337" s="6">
        <v>81.790000000000006</v>
      </c>
      <c r="R337" s="6" t="s">
        <v>472</v>
      </c>
      <c r="S337" s="6" t="s">
        <v>860</v>
      </c>
    </row>
    <row r="338" spans="1:19" ht="78.75" x14ac:dyDescent="0.2">
      <c r="A338" s="6" t="s">
        <v>568</v>
      </c>
      <c r="B338" s="6" t="s">
        <v>569</v>
      </c>
      <c r="C338" s="6" t="s">
        <v>570</v>
      </c>
      <c r="D338" s="6" t="s">
        <v>24</v>
      </c>
      <c r="E338" s="9">
        <v>2800</v>
      </c>
      <c r="F338" s="9">
        <v>2800</v>
      </c>
      <c r="G338" s="9">
        <v>0</v>
      </c>
      <c r="H338" s="9">
        <v>1800</v>
      </c>
      <c r="I338" s="9">
        <v>1800</v>
      </c>
      <c r="J338" s="6" t="s">
        <v>25</v>
      </c>
      <c r="K338" s="6" t="s">
        <v>595</v>
      </c>
      <c r="L338" s="6" t="s">
        <v>37</v>
      </c>
      <c r="M338" s="6" t="s">
        <v>596</v>
      </c>
      <c r="N338" s="6">
        <v>5</v>
      </c>
      <c r="O338" s="6">
        <v>5</v>
      </c>
      <c r="P338" s="6">
        <v>181.48</v>
      </c>
      <c r="Q338" s="6">
        <v>181.48</v>
      </c>
      <c r="R338" s="6" t="s">
        <v>472</v>
      </c>
      <c r="S338" s="6" t="s">
        <v>860</v>
      </c>
    </row>
    <row r="339" spans="1:19" ht="56.25" x14ac:dyDescent="0.2">
      <c r="A339" s="6" t="s">
        <v>568</v>
      </c>
      <c r="B339" s="6" t="s">
        <v>569</v>
      </c>
      <c r="C339" s="6" t="s">
        <v>570</v>
      </c>
      <c r="D339" s="6" t="s">
        <v>24</v>
      </c>
      <c r="E339" s="9">
        <v>2800</v>
      </c>
      <c r="F339" s="9">
        <v>2800</v>
      </c>
      <c r="G339" s="9">
        <v>0</v>
      </c>
      <c r="H339" s="9">
        <v>1800</v>
      </c>
      <c r="I339" s="9">
        <v>1800</v>
      </c>
      <c r="J339" s="6" t="s">
        <v>25</v>
      </c>
      <c r="K339" s="6" t="s">
        <v>597</v>
      </c>
      <c r="L339" s="6" t="s">
        <v>37</v>
      </c>
      <c r="M339" s="6" t="s">
        <v>598</v>
      </c>
      <c r="N339" s="6">
        <v>60</v>
      </c>
      <c r="O339" s="6">
        <v>60</v>
      </c>
      <c r="P339" s="6">
        <v>100</v>
      </c>
      <c r="Q339" s="6">
        <v>100</v>
      </c>
      <c r="R339" s="6" t="s">
        <v>472</v>
      </c>
      <c r="S339" s="6" t="s">
        <v>860</v>
      </c>
    </row>
    <row r="340" spans="1:19" ht="56.25" x14ac:dyDescent="0.2">
      <c r="A340" s="6" t="s">
        <v>568</v>
      </c>
      <c r="B340" s="6" t="s">
        <v>569</v>
      </c>
      <c r="C340" s="6" t="s">
        <v>570</v>
      </c>
      <c r="D340" s="6" t="s">
        <v>24</v>
      </c>
      <c r="E340" s="9">
        <v>8300</v>
      </c>
      <c r="F340" s="9">
        <v>8300</v>
      </c>
      <c r="G340" s="9">
        <v>0</v>
      </c>
      <c r="H340" s="9">
        <v>2482.7600000000002</v>
      </c>
      <c r="I340" s="9">
        <v>2482.7600000000002</v>
      </c>
      <c r="J340" s="6" t="s">
        <v>25</v>
      </c>
      <c r="K340" s="6" t="s">
        <v>599</v>
      </c>
      <c r="L340" s="6" t="s">
        <v>37</v>
      </c>
      <c r="M340" s="6" t="s">
        <v>600</v>
      </c>
      <c r="N340" s="6">
        <v>2</v>
      </c>
      <c r="O340" s="6">
        <v>2</v>
      </c>
      <c r="P340" s="6">
        <v>6.9</v>
      </c>
      <c r="Q340" s="6">
        <v>6.9</v>
      </c>
      <c r="R340" s="6" t="s">
        <v>472</v>
      </c>
      <c r="S340" s="6" t="s">
        <v>860</v>
      </c>
    </row>
    <row r="341" spans="1:19" ht="56.25" x14ac:dyDescent="0.2">
      <c r="A341" s="6" t="s">
        <v>568</v>
      </c>
      <c r="B341" s="6" t="s">
        <v>569</v>
      </c>
      <c r="C341" s="6" t="s">
        <v>570</v>
      </c>
      <c r="D341" s="6" t="s">
        <v>24</v>
      </c>
      <c r="E341" s="9">
        <v>106300</v>
      </c>
      <c r="F341" s="9">
        <v>156300</v>
      </c>
      <c r="G341" s="9">
        <v>0</v>
      </c>
      <c r="H341" s="9">
        <v>152679.43</v>
      </c>
      <c r="I341" s="9">
        <v>152679.43</v>
      </c>
      <c r="J341" s="6" t="s">
        <v>25</v>
      </c>
      <c r="K341" s="6" t="s">
        <v>601</v>
      </c>
      <c r="L341" s="6" t="s">
        <v>37</v>
      </c>
      <c r="M341" s="6" t="s">
        <v>602</v>
      </c>
      <c r="N341" s="6">
        <v>90</v>
      </c>
      <c r="O341" s="6">
        <v>90</v>
      </c>
      <c r="P341" s="6">
        <v>20.91</v>
      </c>
      <c r="Q341" s="6">
        <v>20.91</v>
      </c>
      <c r="R341" s="6" t="s">
        <v>472</v>
      </c>
      <c r="S341" s="6" t="s">
        <v>860</v>
      </c>
    </row>
    <row r="342" spans="1:19" ht="67.5" x14ac:dyDescent="0.2">
      <c r="A342" s="6" t="s">
        <v>568</v>
      </c>
      <c r="B342" s="6" t="s">
        <v>569</v>
      </c>
      <c r="C342" s="6" t="s">
        <v>570</v>
      </c>
      <c r="D342" s="6" t="s">
        <v>24</v>
      </c>
      <c r="E342" s="9">
        <v>100485</v>
      </c>
      <c r="F342" s="9">
        <v>100485</v>
      </c>
      <c r="G342" s="9">
        <v>0</v>
      </c>
      <c r="H342" s="9">
        <v>89500.3</v>
      </c>
      <c r="I342" s="9">
        <v>89500.3</v>
      </c>
      <c r="J342" s="6" t="s">
        <v>25</v>
      </c>
      <c r="K342" s="6" t="s">
        <v>603</v>
      </c>
      <c r="L342" s="6" t="s">
        <v>34</v>
      </c>
      <c r="M342" s="6" t="s">
        <v>604</v>
      </c>
      <c r="N342" s="6">
        <v>7</v>
      </c>
      <c r="O342" s="6">
        <v>7</v>
      </c>
      <c r="P342" s="6">
        <v>87.33</v>
      </c>
      <c r="Q342" s="6">
        <v>87.33</v>
      </c>
      <c r="R342" s="6" t="s">
        <v>472</v>
      </c>
      <c r="S342" s="6" t="s">
        <v>860</v>
      </c>
    </row>
    <row r="343" spans="1:19" ht="56.25" x14ac:dyDescent="0.2">
      <c r="A343" s="6" t="s">
        <v>568</v>
      </c>
      <c r="B343" s="6" t="s">
        <v>569</v>
      </c>
      <c r="C343" s="6" t="s">
        <v>570</v>
      </c>
      <c r="D343" s="6" t="s">
        <v>24</v>
      </c>
      <c r="E343" s="9">
        <v>88000</v>
      </c>
      <c r="F343" s="9">
        <v>88000</v>
      </c>
      <c r="G343" s="9">
        <v>0</v>
      </c>
      <c r="H343" s="9">
        <v>82132.34</v>
      </c>
      <c r="I343" s="9">
        <v>82132.34</v>
      </c>
      <c r="J343" s="6" t="s">
        <v>25</v>
      </c>
      <c r="K343" s="6" t="s">
        <v>605</v>
      </c>
      <c r="L343" s="6" t="s">
        <v>37</v>
      </c>
      <c r="M343" s="6" t="s">
        <v>606</v>
      </c>
      <c r="N343" s="6">
        <v>80</v>
      </c>
      <c r="O343" s="6">
        <v>80</v>
      </c>
      <c r="P343" s="6">
        <v>83.33</v>
      </c>
      <c r="Q343" s="6">
        <v>83.33</v>
      </c>
      <c r="R343" s="6" t="s">
        <v>472</v>
      </c>
      <c r="S343" s="6" t="s">
        <v>860</v>
      </c>
    </row>
    <row r="344" spans="1:19" ht="56.25" x14ac:dyDescent="0.2">
      <c r="A344" s="6" t="s">
        <v>568</v>
      </c>
      <c r="B344" s="6" t="s">
        <v>569</v>
      </c>
      <c r="C344" s="6" t="s">
        <v>570</v>
      </c>
      <c r="D344" s="6" t="s">
        <v>24</v>
      </c>
      <c r="E344" s="9">
        <v>6800</v>
      </c>
      <c r="F344" s="9">
        <v>6800</v>
      </c>
      <c r="G344" s="9">
        <v>0</v>
      </c>
      <c r="H344" s="9">
        <v>2204</v>
      </c>
      <c r="I344" s="9">
        <v>2204</v>
      </c>
      <c r="J344" s="6" t="s">
        <v>25</v>
      </c>
      <c r="K344" s="6" t="s">
        <v>607</v>
      </c>
      <c r="L344" s="6" t="s">
        <v>37</v>
      </c>
      <c r="M344" s="6" t="s">
        <v>608</v>
      </c>
      <c r="N344" s="6">
        <v>80</v>
      </c>
      <c r="O344" s="6">
        <v>80</v>
      </c>
      <c r="P344" s="6">
        <v>100</v>
      </c>
      <c r="Q344" s="6">
        <v>100</v>
      </c>
      <c r="R344" s="6" t="s">
        <v>472</v>
      </c>
      <c r="S344" s="6" t="s">
        <v>860</v>
      </c>
    </row>
    <row r="345" spans="1:19" ht="78.75" x14ac:dyDescent="0.2">
      <c r="A345" s="6" t="s">
        <v>568</v>
      </c>
      <c r="B345" s="6" t="s">
        <v>569</v>
      </c>
      <c r="C345" s="6" t="s">
        <v>570</v>
      </c>
      <c r="D345" s="6" t="s">
        <v>24</v>
      </c>
      <c r="E345" s="9">
        <v>2300</v>
      </c>
      <c r="F345" s="9">
        <v>2300</v>
      </c>
      <c r="G345" s="9">
        <v>0</v>
      </c>
      <c r="H345" s="9">
        <v>2064</v>
      </c>
      <c r="I345" s="9">
        <v>2064</v>
      </c>
      <c r="J345" s="6" t="s">
        <v>25</v>
      </c>
      <c r="K345" s="6" t="s">
        <v>609</v>
      </c>
      <c r="L345" s="6" t="s">
        <v>37</v>
      </c>
      <c r="M345" s="6" t="s">
        <v>610</v>
      </c>
      <c r="N345" s="6">
        <v>80</v>
      </c>
      <c r="O345" s="6">
        <v>80</v>
      </c>
      <c r="P345" s="6">
        <v>100</v>
      </c>
      <c r="Q345" s="6">
        <v>100</v>
      </c>
      <c r="R345" s="6" t="s">
        <v>472</v>
      </c>
      <c r="S345" s="6" t="s">
        <v>860</v>
      </c>
    </row>
    <row r="346" spans="1:19" ht="56.25" x14ac:dyDescent="0.2">
      <c r="A346" s="6" t="s">
        <v>568</v>
      </c>
      <c r="B346" s="6" t="s">
        <v>569</v>
      </c>
      <c r="C346" s="6" t="s">
        <v>570</v>
      </c>
      <c r="D346" s="6" t="s">
        <v>24</v>
      </c>
      <c r="E346" s="9">
        <v>3385</v>
      </c>
      <c r="F346" s="9">
        <v>3385</v>
      </c>
      <c r="G346" s="9">
        <v>0</v>
      </c>
      <c r="H346" s="9">
        <v>3099.96</v>
      </c>
      <c r="I346" s="9">
        <v>3099.96</v>
      </c>
      <c r="J346" s="6" t="s">
        <v>25</v>
      </c>
      <c r="K346" s="6" t="s">
        <v>611</v>
      </c>
      <c r="L346" s="6" t="s">
        <v>37</v>
      </c>
      <c r="M346" s="6" t="s">
        <v>612</v>
      </c>
      <c r="N346" s="6">
        <v>70</v>
      </c>
      <c r="O346" s="6">
        <v>70</v>
      </c>
      <c r="P346" s="6">
        <v>100</v>
      </c>
      <c r="Q346" s="6">
        <v>100</v>
      </c>
      <c r="R346" s="6" t="s">
        <v>472</v>
      </c>
      <c r="S346" s="6" t="s">
        <v>860</v>
      </c>
    </row>
    <row r="347" spans="1:19" ht="67.5" x14ac:dyDescent="0.2">
      <c r="A347" s="6" t="s">
        <v>568</v>
      </c>
      <c r="B347" s="6" t="s">
        <v>569</v>
      </c>
      <c r="C347" s="6" t="s">
        <v>570</v>
      </c>
      <c r="D347" s="6" t="s">
        <v>24</v>
      </c>
      <c r="E347" s="9">
        <v>4514955.1400000006</v>
      </c>
      <c r="F347" s="9">
        <v>4511307.1400000006</v>
      </c>
      <c r="G347" s="9">
        <v>4408</v>
      </c>
      <c r="H347" s="9">
        <v>4394319.1399999997</v>
      </c>
      <c r="I347" s="9">
        <v>4389911.1399999997</v>
      </c>
      <c r="J347" s="6" t="s">
        <v>25</v>
      </c>
      <c r="K347" s="6" t="s">
        <v>613</v>
      </c>
      <c r="L347" s="6" t="s">
        <v>34</v>
      </c>
      <c r="M347" s="6" t="s">
        <v>614</v>
      </c>
      <c r="N347" s="6">
        <v>100</v>
      </c>
      <c r="O347" s="6">
        <v>100</v>
      </c>
      <c r="P347" s="6">
        <v>100</v>
      </c>
      <c r="Q347" s="6">
        <v>100</v>
      </c>
      <c r="R347" s="6" t="s">
        <v>472</v>
      </c>
      <c r="S347" s="6" t="s">
        <v>860</v>
      </c>
    </row>
    <row r="348" spans="1:19" ht="56.25" x14ac:dyDescent="0.2">
      <c r="A348" s="6" t="s">
        <v>568</v>
      </c>
      <c r="B348" s="6" t="s">
        <v>569</v>
      </c>
      <c r="C348" s="6" t="s">
        <v>570</v>
      </c>
      <c r="D348" s="6" t="s">
        <v>24</v>
      </c>
      <c r="E348" s="9">
        <v>2734703.3200000003</v>
      </c>
      <c r="F348" s="9">
        <v>2731055.3200000003</v>
      </c>
      <c r="G348" s="9">
        <v>4408</v>
      </c>
      <c r="H348" s="9">
        <v>2645662.35</v>
      </c>
      <c r="I348" s="9">
        <v>2641254.35</v>
      </c>
      <c r="J348" s="6" t="s">
        <v>25</v>
      </c>
      <c r="K348" s="6" t="s">
        <v>615</v>
      </c>
      <c r="L348" s="6" t="s">
        <v>37</v>
      </c>
      <c r="M348" s="6" t="s">
        <v>616</v>
      </c>
      <c r="N348" s="6">
        <v>20</v>
      </c>
      <c r="O348" s="6">
        <v>20</v>
      </c>
      <c r="P348" s="6">
        <v>25</v>
      </c>
      <c r="Q348" s="6">
        <v>25</v>
      </c>
      <c r="R348" s="6" t="s">
        <v>472</v>
      </c>
      <c r="S348" s="6" t="s">
        <v>860</v>
      </c>
    </row>
    <row r="349" spans="1:19" ht="56.25" x14ac:dyDescent="0.2">
      <c r="A349" s="6" t="s">
        <v>568</v>
      </c>
      <c r="B349" s="6" t="s">
        <v>569</v>
      </c>
      <c r="C349" s="6" t="s">
        <v>570</v>
      </c>
      <c r="D349" s="6" t="s">
        <v>24</v>
      </c>
      <c r="E349" s="9">
        <v>1617763.34</v>
      </c>
      <c r="F349" s="9">
        <v>1617763.34</v>
      </c>
      <c r="G349" s="9">
        <v>0</v>
      </c>
      <c r="H349" s="9">
        <v>1606129.69</v>
      </c>
      <c r="I349" s="9">
        <v>1606129.69</v>
      </c>
      <c r="J349" s="6" t="s">
        <v>25</v>
      </c>
      <c r="K349" s="6" t="s">
        <v>617</v>
      </c>
      <c r="L349" s="6" t="s">
        <v>37</v>
      </c>
      <c r="M349" s="6" t="s">
        <v>618</v>
      </c>
      <c r="N349" s="6">
        <v>80</v>
      </c>
      <c r="O349" s="6">
        <v>80</v>
      </c>
      <c r="P349" s="6">
        <v>100</v>
      </c>
      <c r="Q349" s="6">
        <v>100</v>
      </c>
      <c r="R349" s="6" t="s">
        <v>472</v>
      </c>
      <c r="S349" s="6" t="s">
        <v>860</v>
      </c>
    </row>
    <row r="350" spans="1:19" ht="67.5" x14ac:dyDescent="0.2">
      <c r="A350" s="6" t="s">
        <v>568</v>
      </c>
      <c r="B350" s="6" t="s">
        <v>569</v>
      </c>
      <c r="C350" s="6" t="s">
        <v>570</v>
      </c>
      <c r="D350" s="6" t="s">
        <v>24</v>
      </c>
      <c r="E350" s="9">
        <v>162488.47999999998</v>
      </c>
      <c r="F350" s="9">
        <v>162488.47999999998</v>
      </c>
      <c r="G350" s="9">
        <v>0</v>
      </c>
      <c r="H350" s="9">
        <v>142527.1</v>
      </c>
      <c r="I350" s="9">
        <v>142527.1</v>
      </c>
      <c r="J350" s="6" t="s">
        <v>25</v>
      </c>
      <c r="K350" s="6" t="s">
        <v>619</v>
      </c>
      <c r="L350" s="6" t="s">
        <v>37</v>
      </c>
      <c r="M350" s="6" t="s">
        <v>620</v>
      </c>
      <c r="N350" s="6">
        <v>100</v>
      </c>
      <c r="O350" s="6">
        <v>100</v>
      </c>
      <c r="P350" s="6">
        <v>100</v>
      </c>
      <c r="Q350" s="6">
        <v>100</v>
      </c>
      <c r="R350" s="6" t="s">
        <v>472</v>
      </c>
      <c r="S350" s="6" t="s">
        <v>860</v>
      </c>
    </row>
    <row r="351" spans="1:19" ht="56.25" x14ac:dyDescent="0.2">
      <c r="A351" s="6" t="s">
        <v>568</v>
      </c>
      <c r="B351" s="6" t="s">
        <v>569</v>
      </c>
      <c r="C351" s="6" t="s">
        <v>570</v>
      </c>
      <c r="D351" s="6" t="s">
        <v>24</v>
      </c>
      <c r="E351" s="9">
        <v>5131986.67</v>
      </c>
      <c r="F351" s="9">
        <v>4505846.9999999991</v>
      </c>
      <c r="G351" s="9">
        <v>2205</v>
      </c>
      <c r="H351" s="9">
        <v>4344337.5699999994</v>
      </c>
      <c r="I351" s="9">
        <v>4342132.5699999994</v>
      </c>
      <c r="J351" s="6" t="s">
        <v>25</v>
      </c>
      <c r="K351" s="6" t="s">
        <v>48</v>
      </c>
      <c r="L351" s="6" t="s">
        <v>34</v>
      </c>
      <c r="M351" s="6" t="s">
        <v>87</v>
      </c>
      <c r="N351" s="6">
        <v>100</v>
      </c>
      <c r="O351" s="6">
        <v>100</v>
      </c>
      <c r="P351" s="6">
        <v>91.78</v>
      </c>
      <c r="Q351" s="6">
        <v>91.78</v>
      </c>
      <c r="R351" s="6" t="s">
        <v>472</v>
      </c>
      <c r="S351" s="6" t="s">
        <v>860</v>
      </c>
    </row>
    <row r="352" spans="1:19" ht="56.25" x14ac:dyDescent="0.2">
      <c r="A352" s="6" t="s">
        <v>568</v>
      </c>
      <c r="B352" s="6" t="s">
        <v>569</v>
      </c>
      <c r="C352" s="6" t="s">
        <v>570</v>
      </c>
      <c r="D352" s="6" t="s">
        <v>24</v>
      </c>
      <c r="E352" s="9">
        <v>1847267.01</v>
      </c>
      <c r="F352" s="9">
        <v>1317802.2699999998</v>
      </c>
      <c r="G352" s="9">
        <v>0</v>
      </c>
      <c r="H352" s="9">
        <v>1314127.2699999998</v>
      </c>
      <c r="I352" s="9">
        <v>1314127.2699999998</v>
      </c>
      <c r="J352" s="6" t="s">
        <v>25</v>
      </c>
      <c r="K352" s="6" t="s">
        <v>48</v>
      </c>
      <c r="L352" s="6" t="s">
        <v>37</v>
      </c>
      <c r="M352" s="6" t="s">
        <v>50</v>
      </c>
      <c r="N352" s="6">
        <v>100</v>
      </c>
      <c r="O352" s="6">
        <v>100</v>
      </c>
      <c r="P352" s="6">
        <v>69.41</v>
      </c>
      <c r="Q352" s="6">
        <v>69.41</v>
      </c>
      <c r="R352" s="6" t="s">
        <v>472</v>
      </c>
      <c r="S352" s="6" t="s">
        <v>860</v>
      </c>
    </row>
    <row r="353" spans="1:19" ht="56.25" x14ac:dyDescent="0.2">
      <c r="A353" s="6" t="s">
        <v>568</v>
      </c>
      <c r="B353" s="6" t="s">
        <v>569</v>
      </c>
      <c r="C353" s="6" t="s">
        <v>570</v>
      </c>
      <c r="D353" s="6" t="s">
        <v>24</v>
      </c>
      <c r="E353" s="9">
        <v>1634451.27</v>
      </c>
      <c r="F353" s="9">
        <v>1486538.5399999998</v>
      </c>
      <c r="G353" s="9">
        <v>980</v>
      </c>
      <c r="H353" s="9">
        <v>1393558.9000000001</v>
      </c>
      <c r="I353" s="9">
        <v>1392578.9000000001</v>
      </c>
      <c r="J353" s="6" t="s">
        <v>25</v>
      </c>
      <c r="K353" s="6" t="s">
        <v>48</v>
      </c>
      <c r="L353" s="6" t="s">
        <v>37</v>
      </c>
      <c r="M353" s="6" t="s">
        <v>87</v>
      </c>
      <c r="N353" s="6">
        <v>100</v>
      </c>
      <c r="O353" s="6">
        <v>100</v>
      </c>
      <c r="P353" s="6">
        <v>53.59</v>
      </c>
      <c r="Q353" s="6">
        <v>53.59</v>
      </c>
      <c r="R353" s="6" t="s">
        <v>472</v>
      </c>
      <c r="S353" s="6" t="s">
        <v>860</v>
      </c>
    </row>
    <row r="354" spans="1:19" ht="56.25" x14ac:dyDescent="0.2">
      <c r="A354" s="6" t="s">
        <v>568</v>
      </c>
      <c r="B354" s="6" t="s">
        <v>569</v>
      </c>
      <c r="C354" s="6" t="s">
        <v>570</v>
      </c>
      <c r="D354" s="6" t="s">
        <v>24</v>
      </c>
      <c r="E354" s="9">
        <v>644095.95000000007</v>
      </c>
      <c r="F354" s="9">
        <v>666986.4</v>
      </c>
      <c r="G354" s="9">
        <v>0</v>
      </c>
      <c r="H354" s="9">
        <v>621558.1399999999</v>
      </c>
      <c r="I354" s="9">
        <v>621558.1399999999</v>
      </c>
      <c r="J354" s="6" t="s">
        <v>25</v>
      </c>
      <c r="K354" s="6" t="s">
        <v>48</v>
      </c>
      <c r="L354" s="6" t="s">
        <v>37</v>
      </c>
      <c r="M354" s="6" t="s">
        <v>87</v>
      </c>
      <c r="N354" s="6">
        <v>100</v>
      </c>
      <c r="O354" s="6">
        <v>100</v>
      </c>
      <c r="P354" s="6">
        <v>90.62</v>
      </c>
      <c r="Q354" s="6">
        <v>90.62</v>
      </c>
      <c r="R354" s="6" t="s">
        <v>472</v>
      </c>
      <c r="S354" s="6" t="s">
        <v>860</v>
      </c>
    </row>
    <row r="355" spans="1:19" ht="56.25" x14ac:dyDescent="0.2">
      <c r="A355" s="6" t="s">
        <v>568</v>
      </c>
      <c r="B355" s="6" t="s">
        <v>569</v>
      </c>
      <c r="C355" s="6" t="s">
        <v>570</v>
      </c>
      <c r="D355" s="6" t="s">
        <v>24</v>
      </c>
      <c r="E355" s="9">
        <v>1006172.4399999998</v>
      </c>
      <c r="F355" s="9">
        <v>1034519.7899999999</v>
      </c>
      <c r="G355" s="9">
        <v>1225</v>
      </c>
      <c r="H355" s="9">
        <v>1015093.2599999999</v>
      </c>
      <c r="I355" s="9">
        <v>1013868.2599999999</v>
      </c>
      <c r="J355" s="6" t="s">
        <v>25</v>
      </c>
      <c r="K355" s="6" t="s">
        <v>48</v>
      </c>
      <c r="L355" s="6" t="s">
        <v>37</v>
      </c>
      <c r="M355" s="6" t="s">
        <v>87</v>
      </c>
      <c r="N355" s="6">
        <v>100</v>
      </c>
      <c r="O355" s="6">
        <v>100</v>
      </c>
      <c r="P355" s="6">
        <v>97.57</v>
      </c>
      <c r="Q355" s="6">
        <v>97.57</v>
      </c>
      <c r="R355" s="6" t="s">
        <v>472</v>
      </c>
      <c r="S355" s="6" t="s">
        <v>860</v>
      </c>
    </row>
    <row r="356" spans="1:19" ht="67.5" x14ac:dyDescent="0.2">
      <c r="A356" s="6" t="s">
        <v>621</v>
      </c>
      <c r="B356" s="6" t="s">
        <v>622</v>
      </c>
      <c r="C356" s="6" t="s">
        <v>623</v>
      </c>
      <c r="D356" s="6" t="s">
        <v>469</v>
      </c>
      <c r="E356" s="7">
        <f>0+E358+E363+E368+E373+E376</f>
        <v>2907965.04</v>
      </c>
      <c r="F356" s="7">
        <f>0+F358+F363+F368+F373+F376</f>
        <v>11644367.280000001</v>
      </c>
      <c r="G356" s="7">
        <f>0+G358+G363+G368+G373+G376</f>
        <v>904255.16</v>
      </c>
      <c r="H356" s="7">
        <f>0+H358+H363+H368+H373+H376</f>
        <v>10163393.410000002</v>
      </c>
      <c r="I356" s="7">
        <f>0+I358+I363+I368+I373+I376</f>
        <v>9259138.2500000019</v>
      </c>
      <c r="J356" s="6" t="s">
        <v>25</v>
      </c>
      <c r="K356" s="6" t="s">
        <v>624</v>
      </c>
      <c r="L356" s="6" t="s">
        <v>27</v>
      </c>
      <c r="M356" s="6" t="s">
        <v>625</v>
      </c>
      <c r="N356" s="6">
        <v>10</v>
      </c>
      <c r="O356" s="6">
        <v>10</v>
      </c>
      <c r="P356" s="6">
        <v>10</v>
      </c>
      <c r="Q356" s="6">
        <v>10</v>
      </c>
      <c r="R356" s="6" t="s">
        <v>472</v>
      </c>
      <c r="S356" s="6" t="s">
        <v>860</v>
      </c>
    </row>
    <row r="357" spans="1:19" ht="56.25" x14ac:dyDescent="0.2">
      <c r="A357" s="6" t="s">
        <v>621</v>
      </c>
      <c r="B357" s="6" t="s">
        <v>622</v>
      </c>
      <c r="C357" s="6" t="s">
        <v>623</v>
      </c>
      <c r="D357" s="6" t="s">
        <v>469</v>
      </c>
      <c r="E357" s="7">
        <f>0+E358+E363+E368+E373+E376</f>
        <v>2907965.04</v>
      </c>
      <c r="F357" s="7">
        <f>0+F358+F363+F368+F373+F376</f>
        <v>11644367.280000001</v>
      </c>
      <c r="G357" s="7">
        <f>0+G358+G363+G368+G373+G376</f>
        <v>904255.16</v>
      </c>
      <c r="H357" s="7">
        <f>0+H358+H363+H368+H373+H376</f>
        <v>10163393.410000002</v>
      </c>
      <c r="I357" s="7">
        <f>0+I358+I363+I368+I373+I376</f>
        <v>9259138.2500000019</v>
      </c>
      <c r="J357" s="6" t="s">
        <v>25</v>
      </c>
      <c r="K357" s="6" t="s">
        <v>626</v>
      </c>
      <c r="L357" s="6" t="s">
        <v>31</v>
      </c>
      <c r="M357" s="6" t="s">
        <v>627</v>
      </c>
      <c r="N357" s="6">
        <v>10</v>
      </c>
      <c r="O357" s="6">
        <v>10</v>
      </c>
      <c r="P357" s="6">
        <v>-90</v>
      </c>
      <c r="Q357" s="6">
        <v>-90</v>
      </c>
      <c r="R357" s="6" t="s">
        <v>472</v>
      </c>
      <c r="S357" s="6" t="s">
        <v>860</v>
      </c>
    </row>
    <row r="358" spans="1:19" ht="56.25" x14ac:dyDescent="0.2">
      <c r="A358" s="6" t="s">
        <v>621</v>
      </c>
      <c r="B358" s="6" t="s">
        <v>622</v>
      </c>
      <c r="C358" s="6" t="s">
        <v>623</v>
      </c>
      <c r="D358" s="6" t="s">
        <v>285</v>
      </c>
      <c r="E358" s="9">
        <v>90268.709999999992</v>
      </c>
      <c r="F358" s="9">
        <v>6199260.8100000015</v>
      </c>
      <c r="G358" s="9">
        <v>180052.1</v>
      </c>
      <c r="H358" s="9">
        <v>4882916.4400000013</v>
      </c>
      <c r="I358" s="9">
        <v>4702864.3400000008</v>
      </c>
      <c r="J358" s="6" t="s">
        <v>25</v>
      </c>
      <c r="K358" s="6" t="s">
        <v>628</v>
      </c>
      <c r="L358" s="6" t="s">
        <v>34</v>
      </c>
      <c r="M358" s="6" t="s">
        <v>629</v>
      </c>
      <c r="N358" s="6">
        <v>30</v>
      </c>
      <c r="O358" s="6">
        <v>30</v>
      </c>
      <c r="P358" s="6">
        <v>15.78</v>
      </c>
      <c r="Q358" s="6">
        <v>15.78</v>
      </c>
      <c r="R358" s="6" t="s">
        <v>472</v>
      </c>
      <c r="S358" s="6" t="s">
        <v>860</v>
      </c>
    </row>
    <row r="359" spans="1:19" ht="67.5" x14ac:dyDescent="0.2">
      <c r="A359" s="6" t="s">
        <v>621</v>
      </c>
      <c r="B359" s="6" t="s">
        <v>622</v>
      </c>
      <c r="C359" s="6" t="s">
        <v>623</v>
      </c>
      <c r="D359" s="6" t="s">
        <v>24</v>
      </c>
      <c r="E359" s="9">
        <v>25894.55</v>
      </c>
      <c r="F359" s="9">
        <v>21627.11</v>
      </c>
      <c r="G359" s="9">
        <v>0</v>
      </c>
      <c r="H359" s="9">
        <v>21626.36</v>
      </c>
      <c r="I359" s="9">
        <v>21626.36</v>
      </c>
      <c r="J359" s="6" t="s">
        <v>25</v>
      </c>
      <c r="K359" s="6" t="s">
        <v>630</v>
      </c>
      <c r="L359" s="6" t="s">
        <v>37</v>
      </c>
      <c r="M359" s="6" t="s">
        <v>631</v>
      </c>
      <c r="N359" s="6">
        <v>10</v>
      </c>
      <c r="O359" s="6">
        <v>10</v>
      </c>
      <c r="P359" s="6">
        <v>22.85</v>
      </c>
      <c r="Q359" s="6">
        <v>22.85</v>
      </c>
      <c r="R359" s="6" t="s">
        <v>472</v>
      </c>
      <c r="S359" s="6" t="s">
        <v>860</v>
      </c>
    </row>
    <row r="360" spans="1:19" ht="56.25" x14ac:dyDescent="0.2">
      <c r="A360" s="6" t="s">
        <v>621</v>
      </c>
      <c r="B360" s="6" t="s">
        <v>622</v>
      </c>
      <c r="C360" s="6" t="s">
        <v>623</v>
      </c>
      <c r="D360" s="6" t="s">
        <v>285</v>
      </c>
      <c r="E360" s="9">
        <v>19297.68</v>
      </c>
      <c r="F360" s="9">
        <v>6133444.6400000006</v>
      </c>
      <c r="G360" s="9">
        <v>178620.7</v>
      </c>
      <c r="H360" s="9">
        <v>4817101.0200000005</v>
      </c>
      <c r="I360" s="9">
        <v>4638480.32</v>
      </c>
      <c r="J360" s="6" t="s">
        <v>25</v>
      </c>
      <c r="K360" s="6" t="s">
        <v>632</v>
      </c>
      <c r="L360" s="6" t="s">
        <v>37</v>
      </c>
      <c r="M360" s="6" t="s">
        <v>633</v>
      </c>
      <c r="N360" s="6">
        <v>40</v>
      </c>
      <c r="O360" s="6">
        <v>40</v>
      </c>
      <c r="P360" s="6">
        <v>99.99</v>
      </c>
      <c r="Q360" s="6">
        <v>99.99</v>
      </c>
      <c r="R360" s="6" t="s">
        <v>472</v>
      </c>
      <c r="S360" s="6" t="s">
        <v>860</v>
      </c>
    </row>
    <row r="361" spans="1:19" ht="56.25" x14ac:dyDescent="0.2">
      <c r="A361" s="6" t="s">
        <v>621</v>
      </c>
      <c r="B361" s="6" t="s">
        <v>622</v>
      </c>
      <c r="C361" s="6" t="s">
        <v>623</v>
      </c>
      <c r="D361" s="6" t="s">
        <v>24</v>
      </c>
      <c r="E361" s="9">
        <v>19595.419999999998</v>
      </c>
      <c r="F361" s="9">
        <v>19350.62</v>
      </c>
      <c r="G361" s="9">
        <v>0</v>
      </c>
      <c r="H361" s="9">
        <v>19350.62</v>
      </c>
      <c r="I361" s="9">
        <v>19350.62</v>
      </c>
      <c r="J361" s="6" t="s">
        <v>25</v>
      </c>
      <c r="K361" s="6" t="s">
        <v>634</v>
      </c>
      <c r="L361" s="6" t="s">
        <v>37</v>
      </c>
      <c r="M361" s="6" t="s">
        <v>635</v>
      </c>
      <c r="N361" s="6">
        <v>100</v>
      </c>
      <c r="O361" s="6">
        <v>100</v>
      </c>
      <c r="P361" s="6">
        <v>100</v>
      </c>
      <c r="Q361" s="6">
        <v>100</v>
      </c>
      <c r="R361" s="6" t="s">
        <v>472</v>
      </c>
      <c r="S361" s="6" t="s">
        <v>860</v>
      </c>
    </row>
    <row r="362" spans="1:19" ht="56.25" x14ac:dyDescent="0.2">
      <c r="A362" s="6" t="s">
        <v>621</v>
      </c>
      <c r="B362" s="6" t="s">
        <v>622</v>
      </c>
      <c r="C362" s="6" t="s">
        <v>623</v>
      </c>
      <c r="D362" s="6" t="s">
        <v>24</v>
      </c>
      <c r="E362" s="9">
        <v>25481.059999999998</v>
      </c>
      <c r="F362" s="9">
        <v>24838.440000000002</v>
      </c>
      <c r="G362" s="9">
        <v>1431.4</v>
      </c>
      <c r="H362" s="9">
        <v>24838.440000000002</v>
      </c>
      <c r="I362" s="9">
        <v>23407.040000000001</v>
      </c>
      <c r="J362" s="6" t="s">
        <v>25</v>
      </c>
      <c r="K362" s="6" t="s">
        <v>636</v>
      </c>
      <c r="L362" s="6" t="s">
        <v>37</v>
      </c>
      <c r="M362" s="6" t="s">
        <v>637</v>
      </c>
      <c r="N362" s="6">
        <v>100</v>
      </c>
      <c r="O362" s="6">
        <v>100</v>
      </c>
      <c r="P362" s="6">
        <v>10</v>
      </c>
      <c r="Q362" s="6">
        <v>10</v>
      </c>
      <c r="R362" s="6" t="s">
        <v>472</v>
      </c>
      <c r="S362" s="6" t="s">
        <v>860</v>
      </c>
    </row>
    <row r="363" spans="1:19" ht="56.25" x14ac:dyDescent="0.2">
      <c r="A363" s="6" t="s">
        <v>621</v>
      </c>
      <c r="B363" s="6" t="s">
        <v>622</v>
      </c>
      <c r="C363" s="6" t="s">
        <v>623</v>
      </c>
      <c r="D363" s="6" t="s">
        <v>24</v>
      </c>
      <c r="E363" s="9">
        <v>73411.67</v>
      </c>
      <c r="F363" s="9">
        <v>68478.559999999998</v>
      </c>
      <c r="G363" s="9">
        <v>3121.1499999999996</v>
      </c>
      <c r="H363" s="9">
        <v>68477.69</v>
      </c>
      <c r="I363" s="9">
        <v>65356.54</v>
      </c>
      <c r="J363" s="6" t="s">
        <v>25</v>
      </c>
      <c r="K363" s="6" t="s">
        <v>638</v>
      </c>
      <c r="L363" s="6" t="s">
        <v>34</v>
      </c>
      <c r="M363" s="6" t="s">
        <v>639</v>
      </c>
      <c r="N363" s="6">
        <v>100</v>
      </c>
      <c r="O363" s="6">
        <v>100</v>
      </c>
      <c r="P363" s="6">
        <v>100</v>
      </c>
      <c r="Q363" s="6">
        <v>100</v>
      </c>
      <c r="R363" s="6" t="s">
        <v>472</v>
      </c>
      <c r="S363" s="6" t="s">
        <v>860</v>
      </c>
    </row>
    <row r="364" spans="1:19" ht="67.5" x14ac:dyDescent="0.2">
      <c r="A364" s="6" t="s">
        <v>621</v>
      </c>
      <c r="B364" s="6" t="s">
        <v>622</v>
      </c>
      <c r="C364" s="6" t="s">
        <v>623</v>
      </c>
      <c r="D364" s="6" t="s">
        <v>24</v>
      </c>
      <c r="E364" s="9">
        <v>25029.23</v>
      </c>
      <c r="F364" s="9">
        <v>21959.130000000005</v>
      </c>
      <c r="G364" s="9">
        <v>0</v>
      </c>
      <c r="H364" s="9">
        <v>21958.480000000007</v>
      </c>
      <c r="I364" s="9">
        <v>21958.480000000007</v>
      </c>
      <c r="J364" s="6" t="s">
        <v>25</v>
      </c>
      <c r="K364" s="6" t="s">
        <v>640</v>
      </c>
      <c r="L364" s="6" t="s">
        <v>37</v>
      </c>
      <c r="M364" s="6" t="s">
        <v>641</v>
      </c>
      <c r="N364" s="6">
        <v>100</v>
      </c>
      <c r="O364" s="6">
        <v>100</v>
      </c>
      <c r="P364" s="6">
        <v>100</v>
      </c>
      <c r="Q364" s="6">
        <v>100</v>
      </c>
      <c r="R364" s="6" t="s">
        <v>472</v>
      </c>
      <c r="S364" s="6" t="s">
        <v>860</v>
      </c>
    </row>
    <row r="365" spans="1:19" ht="56.25" x14ac:dyDescent="0.2">
      <c r="A365" s="6" t="s">
        <v>621</v>
      </c>
      <c r="B365" s="6" t="s">
        <v>622</v>
      </c>
      <c r="C365" s="6" t="s">
        <v>623</v>
      </c>
      <c r="D365" s="6" t="s">
        <v>24</v>
      </c>
      <c r="E365" s="9">
        <v>13792.03</v>
      </c>
      <c r="F365" s="9">
        <v>12816.449999999999</v>
      </c>
      <c r="G365" s="9">
        <v>0</v>
      </c>
      <c r="H365" s="9">
        <v>12816.229999999998</v>
      </c>
      <c r="I365" s="9">
        <v>12816.229999999998</v>
      </c>
      <c r="J365" s="6" t="s">
        <v>25</v>
      </c>
      <c r="K365" s="6" t="s">
        <v>642</v>
      </c>
      <c r="L365" s="6" t="s">
        <v>37</v>
      </c>
      <c r="M365" s="6" t="s">
        <v>643</v>
      </c>
      <c r="N365" s="6">
        <v>100</v>
      </c>
      <c r="O365" s="6">
        <v>100</v>
      </c>
      <c r="P365" s="6">
        <v>100</v>
      </c>
      <c r="Q365" s="6">
        <v>100</v>
      </c>
      <c r="R365" s="6" t="s">
        <v>472</v>
      </c>
      <c r="S365" s="6" t="s">
        <v>860</v>
      </c>
    </row>
    <row r="366" spans="1:19" ht="56.25" x14ac:dyDescent="0.2">
      <c r="A366" s="6" t="s">
        <v>621</v>
      </c>
      <c r="B366" s="6" t="s">
        <v>622</v>
      </c>
      <c r="C366" s="6" t="s">
        <v>623</v>
      </c>
      <c r="D366" s="6" t="s">
        <v>24</v>
      </c>
      <c r="E366" s="9">
        <v>15005.529999999999</v>
      </c>
      <c r="F366" s="9">
        <v>14760.73</v>
      </c>
      <c r="G366" s="9">
        <v>0</v>
      </c>
      <c r="H366" s="9">
        <v>14760.73</v>
      </c>
      <c r="I366" s="9">
        <v>14760.73</v>
      </c>
      <c r="J366" s="6" t="s">
        <v>25</v>
      </c>
      <c r="K366" s="6" t="s">
        <v>644</v>
      </c>
      <c r="L366" s="6" t="s">
        <v>37</v>
      </c>
      <c r="M366" s="6" t="s">
        <v>645</v>
      </c>
      <c r="N366" s="6">
        <v>100</v>
      </c>
      <c r="O366" s="6">
        <v>100</v>
      </c>
      <c r="P366" s="6">
        <v>100</v>
      </c>
      <c r="Q366" s="6">
        <v>100</v>
      </c>
      <c r="R366" s="6" t="s">
        <v>472</v>
      </c>
      <c r="S366" s="6" t="s">
        <v>860</v>
      </c>
    </row>
    <row r="367" spans="1:19" ht="56.25" x14ac:dyDescent="0.2">
      <c r="A367" s="6" t="s">
        <v>621</v>
      </c>
      <c r="B367" s="6" t="s">
        <v>622</v>
      </c>
      <c r="C367" s="6" t="s">
        <v>623</v>
      </c>
      <c r="D367" s="6" t="s">
        <v>24</v>
      </c>
      <c r="E367" s="9">
        <v>19584.879999999997</v>
      </c>
      <c r="F367" s="9">
        <v>18942.249999999996</v>
      </c>
      <c r="G367" s="9">
        <v>3121.1499999999996</v>
      </c>
      <c r="H367" s="9">
        <v>18942.249999999996</v>
      </c>
      <c r="I367" s="9">
        <v>15821.099999999999</v>
      </c>
      <c r="J367" s="6" t="s">
        <v>25</v>
      </c>
      <c r="K367" s="6" t="s">
        <v>646</v>
      </c>
      <c r="L367" s="6" t="s">
        <v>37</v>
      </c>
      <c r="M367" s="6" t="s">
        <v>647</v>
      </c>
      <c r="N367" s="6">
        <v>100</v>
      </c>
      <c r="O367" s="6">
        <v>100</v>
      </c>
      <c r="P367" s="6">
        <v>70</v>
      </c>
      <c r="Q367" s="6">
        <v>70</v>
      </c>
      <c r="R367" s="6" t="s">
        <v>472</v>
      </c>
      <c r="S367" s="6" t="s">
        <v>860</v>
      </c>
    </row>
    <row r="368" spans="1:19" ht="56.25" x14ac:dyDescent="0.2">
      <c r="A368" s="6" t="s">
        <v>621</v>
      </c>
      <c r="B368" s="6" t="s">
        <v>622</v>
      </c>
      <c r="C368" s="6" t="s">
        <v>623</v>
      </c>
      <c r="D368" s="6" t="s">
        <v>24</v>
      </c>
      <c r="E368" s="9">
        <v>729755.48</v>
      </c>
      <c r="F368" s="9">
        <v>1415985.9699999997</v>
      </c>
      <c r="G368" s="9">
        <v>719366.91</v>
      </c>
      <c r="H368" s="9">
        <v>1341071.7399999998</v>
      </c>
      <c r="I368" s="9">
        <v>621704.82999999996</v>
      </c>
      <c r="J368" s="6" t="s">
        <v>25</v>
      </c>
      <c r="K368" s="6" t="s">
        <v>648</v>
      </c>
      <c r="L368" s="6" t="s">
        <v>34</v>
      </c>
      <c r="M368" s="6" t="s">
        <v>649</v>
      </c>
      <c r="N368" s="6">
        <v>100</v>
      </c>
      <c r="O368" s="6">
        <v>100</v>
      </c>
      <c r="P368" s="6">
        <v>113.33</v>
      </c>
      <c r="Q368" s="6">
        <v>113.33</v>
      </c>
      <c r="R368" s="6" t="s">
        <v>472</v>
      </c>
      <c r="S368" s="6" t="s">
        <v>860</v>
      </c>
    </row>
    <row r="369" spans="1:19" ht="56.25" x14ac:dyDescent="0.2">
      <c r="A369" s="6" t="s">
        <v>621</v>
      </c>
      <c r="B369" s="6" t="s">
        <v>622</v>
      </c>
      <c r="C369" s="6" t="s">
        <v>623</v>
      </c>
      <c r="D369" s="6" t="s">
        <v>24</v>
      </c>
      <c r="E369" s="9">
        <v>58393.669999999991</v>
      </c>
      <c r="F369" s="9">
        <v>731727.47</v>
      </c>
      <c r="G369" s="9">
        <v>680038.28</v>
      </c>
      <c r="H369" s="9">
        <v>723477.16999999993</v>
      </c>
      <c r="I369" s="9">
        <v>43438.89</v>
      </c>
      <c r="J369" s="6" t="s">
        <v>25</v>
      </c>
      <c r="K369" s="6" t="s">
        <v>650</v>
      </c>
      <c r="L369" s="6" t="s">
        <v>37</v>
      </c>
      <c r="M369" s="6" t="s">
        <v>651</v>
      </c>
      <c r="N369" s="6">
        <v>100</v>
      </c>
      <c r="O369" s="6">
        <v>100</v>
      </c>
      <c r="P369" s="6">
        <v>103.64</v>
      </c>
      <c r="Q369" s="6">
        <v>103.64</v>
      </c>
      <c r="R369" s="6" t="s">
        <v>472</v>
      </c>
      <c r="S369" s="6" t="s">
        <v>860</v>
      </c>
    </row>
    <row r="370" spans="1:19" ht="56.25" x14ac:dyDescent="0.2">
      <c r="A370" s="6" t="s">
        <v>621</v>
      </c>
      <c r="B370" s="6" t="s">
        <v>622</v>
      </c>
      <c r="C370" s="6" t="s">
        <v>623</v>
      </c>
      <c r="D370" s="6" t="s">
        <v>24</v>
      </c>
      <c r="E370" s="9">
        <v>28211.97</v>
      </c>
      <c r="F370" s="9">
        <v>27984.970000000005</v>
      </c>
      <c r="G370" s="9">
        <v>2086.2399999999998</v>
      </c>
      <c r="H370" s="9">
        <v>23845.65</v>
      </c>
      <c r="I370" s="9">
        <v>21759.410000000003</v>
      </c>
      <c r="J370" s="6" t="s">
        <v>25</v>
      </c>
      <c r="K370" s="6" t="s">
        <v>652</v>
      </c>
      <c r="L370" s="6" t="s">
        <v>37</v>
      </c>
      <c r="M370" s="6" t="s">
        <v>653</v>
      </c>
      <c r="N370" s="6">
        <v>100</v>
      </c>
      <c r="O370" s="6">
        <v>100</v>
      </c>
      <c r="P370" s="6">
        <v>91.63</v>
      </c>
      <c r="Q370" s="6">
        <v>91.63</v>
      </c>
      <c r="R370" s="6" t="s">
        <v>472</v>
      </c>
      <c r="S370" s="6" t="s">
        <v>860</v>
      </c>
    </row>
    <row r="371" spans="1:19" ht="56.25" x14ac:dyDescent="0.2">
      <c r="A371" s="6" t="s">
        <v>621</v>
      </c>
      <c r="B371" s="6" t="s">
        <v>622</v>
      </c>
      <c r="C371" s="6" t="s">
        <v>623</v>
      </c>
      <c r="D371" s="6" t="s">
        <v>24</v>
      </c>
      <c r="E371" s="9">
        <v>59895.91</v>
      </c>
      <c r="F371" s="9">
        <v>52151.98000000001</v>
      </c>
      <c r="G371" s="9">
        <v>4056.43</v>
      </c>
      <c r="H371" s="9">
        <v>48824.73</v>
      </c>
      <c r="I371" s="9">
        <v>44768.3</v>
      </c>
      <c r="J371" s="6" t="s">
        <v>25</v>
      </c>
      <c r="K371" s="6" t="s">
        <v>654</v>
      </c>
      <c r="L371" s="6" t="s">
        <v>37</v>
      </c>
      <c r="M371" s="6" t="s">
        <v>655</v>
      </c>
      <c r="N371" s="6">
        <v>100</v>
      </c>
      <c r="O371" s="6">
        <v>100</v>
      </c>
      <c r="P371" s="6">
        <v>111.33</v>
      </c>
      <c r="Q371" s="6">
        <v>111.33</v>
      </c>
      <c r="R371" s="6" t="s">
        <v>472</v>
      </c>
      <c r="S371" s="6" t="s">
        <v>860</v>
      </c>
    </row>
    <row r="372" spans="1:19" ht="56.25" x14ac:dyDescent="0.2">
      <c r="A372" s="6" t="s">
        <v>621</v>
      </c>
      <c r="B372" s="6" t="s">
        <v>622</v>
      </c>
      <c r="C372" s="6" t="s">
        <v>623</v>
      </c>
      <c r="D372" s="6" t="s">
        <v>24</v>
      </c>
      <c r="E372" s="9">
        <v>583253.92999999993</v>
      </c>
      <c r="F372" s="9">
        <v>604121.54999999993</v>
      </c>
      <c r="G372" s="9">
        <v>33185.96</v>
      </c>
      <c r="H372" s="9">
        <v>544924.18999999994</v>
      </c>
      <c r="I372" s="9">
        <v>511738.22999999992</v>
      </c>
      <c r="J372" s="6" t="s">
        <v>25</v>
      </c>
      <c r="K372" s="6" t="s">
        <v>656</v>
      </c>
      <c r="L372" s="6" t="s">
        <v>37</v>
      </c>
      <c r="M372" s="6" t="s">
        <v>657</v>
      </c>
      <c r="N372" s="6">
        <v>100</v>
      </c>
      <c r="O372" s="6">
        <v>100</v>
      </c>
      <c r="P372" s="6">
        <v>85.01</v>
      </c>
      <c r="Q372" s="6">
        <v>85.01</v>
      </c>
      <c r="R372" s="6" t="s">
        <v>472</v>
      </c>
      <c r="S372" s="6" t="s">
        <v>860</v>
      </c>
    </row>
    <row r="373" spans="1:19" ht="56.25" x14ac:dyDescent="0.2">
      <c r="A373" s="6" t="s">
        <v>621</v>
      </c>
      <c r="B373" s="6" t="s">
        <v>622</v>
      </c>
      <c r="C373" s="6" t="s">
        <v>623</v>
      </c>
      <c r="D373" s="6" t="s">
        <v>24</v>
      </c>
      <c r="E373" s="9">
        <v>2014529.1800000002</v>
      </c>
      <c r="F373" s="9">
        <v>2051113.6300000001</v>
      </c>
      <c r="G373" s="9">
        <v>1715</v>
      </c>
      <c r="H373" s="9">
        <v>1961399.2400000002</v>
      </c>
      <c r="I373" s="9">
        <v>1959684.2400000002</v>
      </c>
      <c r="J373" s="6" t="s">
        <v>25</v>
      </c>
      <c r="K373" s="6" t="s">
        <v>48</v>
      </c>
      <c r="L373" s="6" t="s">
        <v>34</v>
      </c>
      <c r="M373" s="6" t="s">
        <v>87</v>
      </c>
      <c r="N373" s="6">
        <v>100</v>
      </c>
      <c r="O373" s="6">
        <v>100</v>
      </c>
      <c r="P373" s="6">
        <v>91.63</v>
      </c>
      <c r="Q373" s="6">
        <v>91.63</v>
      </c>
      <c r="R373" s="6" t="s">
        <v>472</v>
      </c>
      <c r="S373" s="6" t="s">
        <v>860</v>
      </c>
    </row>
    <row r="374" spans="1:19" ht="56.25" x14ac:dyDescent="0.2">
      <c r="A374" s="6" t="s">
        <v>621</v>
      </c>
      <c r="B374" s="6" t="s">
        <v>622</v>
      </c>
      <c r="C374" s="6" t="s">
        <v>623</v>
      </c>
      <c r="D374" s="6" t="s">
        <v>24</v>
      </c>
      <c r="E374" s="9">
        <v>1368321.23</v>
      </c>
      <c r="F374" s="9">
        <v>1422381.11</v>
      </c>
      <c r="G374" s="9">
        <v>245</v>
      </c>
      <c r="H374" s="9">
        <v>1381230.86</v>
      </c>
      <c r="I374" s="9">
        <v>1380985.86</v>
      </c>
      <c r="J374" s="6" t="s">
        <v>25</v>
      </c>
      <c r="K374" s="6" t="s">
        <v>48</v>
      </c>
      <c r="L374" s="6" t="s">
        <v>37</v>
      </c>
      <c r="M374" s="6" t="s">
        <v>87</v>
      </c>
      <c r="N374" s="6">
        <v>100</v>
      </c>
      <c r="O374" s="6">
        <v>100</v>
      </c>
      <c r="P374" s="6">
        <v>99.96</v>
      </c>
      <c r="Q374" s="6">
        <v>99.96</v>
      </c>
      <c r="R374" s="6" t="s">
        <v>472</v>
      </c>
      <c r="S374" s="6" t="s">
        <v>860</v>
      </c>
    </row>
    <row r="375" spans="1:19" ht="56.25" x14ac:dyDescent="0.2">
      <c r="A375" s="6" t="s">
        <v>621</v>
      </c>
      <c r="B375" s="6" t="s">
        <v>622</v>
      </c>
      <c r="C375" s="6" t="s">
        <v>623</v>
      </c>
      <c r="D375" s="6" t="s">
        <v>24</v>
      </c>
      <c r="E375" s="9">
        <v>646207.95000000007</v>
      </c>
      <c r="F375" s="9">
        <v>628732.52</v>
      </c>
      <c r="G375" s="9">
        <v>1470</v>
      </c>
      <c r="H375" s="9">
        <v>580168.38</v>
      </c>
      <c r="I375" s="9">
        <v>578698.38</v>
      </c>
      <c r="J375" s="6" t="s">
        <v>25</v>
      </c>
      <c r="K375" s="6" t="s">
        <v>48</v>
      </c>
      <c r="L375" s="6" t="s">
        <v>37</v>
      </c>
      <c r="M375" s="6" t="s">
        <v>87</v>
      </c>
      <c r="N375" s="6">
        <v>100</v>
      </c>
      <c r="O375" s="6">
        <v>100</v>
      </c>
      <c r="P375" s="6">
        <v>99.96</v>
      </c>
      <c r="Q375" s="6">
        <v>99.96</v>
      </c>
      <c r="R375" s="6" t="s">
        <v>472</v>
      </c>
      <c r="S375" s="6" t="s">
        <v>860</v>
      </c>
    </row>
    <row r="376" spans="1:19" ht="56.25" x14ac:dyDescent="0.2">
      <c r="A376" s="6" t="s">
        <v>621</v>
      </c>
      <c r="B376" s="6" t="s">
        <v>622</v>
      </c>
      <c r="C376" s="6" t="s">
        <v>623</v>
      </c>
      <c r="D376" s="6" t="s">
        <v>658</v>
      </c>
      <c r="E376" s="9">
        <v>0</v>
      </c>
      <c r="F376" s="9">
        <v>1909528.3100000008</v>
      </c>
      <c r="G376" s="9">
        <v>0</v>
      </c>
      <c r="H376" s="9">
        <v>1909528.3000000007</v>
      </c>
      <c r="I376" s="9">
        <v>1909528.3000000007</v>
      </c>
      <c r="J376" s="6" t="s">
        <v>25</v>
      </c>
      <c r="K376" s="6" t="s">
        <v>659</v>
      </c>
      <c r="L376" s="6" t="s">
        <v>34</v>
      </c>
      <c r="M376" s="6" t="s">
        <v>337</v>
      </c>
      <c r="N376" s="6">
        <v>100</v>
      </c>
      <c r="O376" s="6">
        <v>100</v>
      </c>
      <c r="P376" s="6">
        <v>100</v>
      </c>
      <c r="Q376" s="6">
        <v>100</v>
      </c>
      <c r="R376" s="6" t="s">
        <v>472</v>
      </c>
      <c r="S376" s="6" t="s">
        <v>860</v>
      </c>
    </row>
    <row r="377" spans="1:19" ht="56.25" x14ac:dyDescent="0.2">
      <c r="A377" s="6" t="s">
        <v>621</v>
      </c>
      <c r="B377" s="6" t="s">
        <v>622</v>
      </c>
      <c r="C377" s="6" t="s">
        <v>623</v>
      </c>
      <c r="D377" s="6" t="s">
        <v>658</v>
      </c>
      <c r="E377" s="9">
        <v>0</v>
      </c>
      <c r="F377" s="9">
        <v>1909528.3100000008</v>
      </c>
      <c r="G377" s="9">
        <v>0</v>
      </c>
      <c r="H377" s="9">
        <v>1909528.3000000007</v>
      </c>
      <c r="I377" s="9">
        <v>1909528.3000000007</v>
      </c>
      <c r="J377" s="6" t="s">
        <v>25</v>
      </c>
      <c r="K377" s="6" t="s">
        <v>659</v>
      </c>
      <c r="L377" s="6" t="s">
        <v>37</v>
      </c>
      <c r="M377" s="6" t="s">
        <v>337</v>
      </c>
      <c r="N377" s="6">
        <v>100</v>
      </c>
      <c r="O377" s="6">
        <v>100</v>
      </c>
      <c r="P377" s="6">
        <v>100</v>
      </c>
      <c r="Q377" s="6">
        <v>100</v>
      </c>
      <c r="R377" s="6" t="s">
        <v>472</v>
      </c>
      <c r="S377" s="6" t="s">
        <v>860</v>
      </c>
    </row>
    <row r="378" spans="1:19" ht="56.25" x14ac:dyDescent="0.2">
      <c r="A378" s="6" t="s">
        <v>660</v>
      </c>
      <c r="B378" s="6" t="s">
        <v>661</v>
      </c>
      <c r="C378" s="6" t="s">
        <v>662</v>
      </c>
      <c r="D378" s="6" t="s">
        <v>469</v>
      </c>
      <c r="E378" s="7">
        <f>0+E380+E384+E386+E390+E395</f>
        <v>4976309.3</v>
      </c>
      <c r="F378" s="7">
        <f>0+F380+F384+F386+F390+F395</f>
        <v>7729237.3599999994</v>
      </c>
      <c r="G378" s="7">
        <f>0+G380+G384+G386+G390+G395</f>
        <v>796331.99</v>
      </c>
      <c r="H378" s="7">
        <f>0+H380+H384+H386+H390+H395</f>
        <v>7440435.7700000005</v>
      </c>
      <c r="I378" s="7">
        <f>0+I380+I384+I386+I390+I395</f>
        <v>6644103.7800000003</v>
      </c>
      <c r="J378" s="6" t="s">
        <v>25</v>
      </c>
      <c r="K378" s="6" t="s">
        <v>663</v>
      </c>
      <c r="L378" s="6" t="s">
        <v>27</v>
      </c>
      <c r="M378" s="6" t="s">
        <v>664</v>
      </c>
      <c r="N378" s="6">
        <v>25</v>
      </c>
      <c r="O378" s="6">
        <v>25</v>
      </c>
      <c r="P378" s="6">
        <v>0</v>
      </c>
      <c r="Q378" s="6">
        <v>0</v>
      </c>
      <c r="R378" s="6" t="s">
        <v>403</v>
      </c>
      <c r="S378" s="6" t="s">
        <v>860</v>
      </c>
    </row>
    <row r="379" spans="1:19" ht="56.25" x14ac:dyDescent="0.2">
      <c r="A379" s="6" t="s">
        <v>660</v>
      </c>
      <c r="B379" s="6" t="s">
        <v>661</v>
      </c>
      <c r="C379" s="6" t="s">
        <v>662</v>
      </c>
      <c r="D379" s="6" t="s">
        <v>469</v>
      </c>
      <c r="E379" s="7">
        <f>0+E380+E384+E386+E390+E395</f>
        <v>4976309.3</v>
      </c>
      <c r="F379" s="7">
        <f>0+F380+F384+F386+F390+F395</f>
        <v>7729237.3599999994</v>
      </c>
      <c r="G379" s="7">
        <f>0+G380+G384+G386+G390+G395</f>
        <v>796331.99</v>
      </c>
      <c r="H379" s="7">
        <f>0+H380+H384+H386+H390+H395</f>
        <v>7440435.7700000005</v>
      </c>
      <c r="I379" s="7">
        <f>0+I380+I384+I386+I390+I395</f>
        <v>6644103.7800000003</v>
      </c>
      <c r="J379" s="6" t="s">
        <v>25</v>
      </c>
      <c r="K379" s="6" t="s">
        <v>665</v>
      </c>
      <c r="L379" s="6" t="s">
        <v>31</v>
      </c>
      <c r="M379" s="6" t="s">
        <v>666</v>
      </c>
      <c r="N379" s="6">
        <v>50</v>
      </c>
      <c r="O379" s="6">
        <v>50</v>
      </c>
      <c r="P379" s="6">
        <v>57.84</v>
      </c>
      <c r="Q379" s="6">
        <v>57.84</v>
      </c>
      <c r="R379" s="6" t="s">
        <v>403</v>
      </c>
      <c r="S379" s="6" t="s">
        <v>860</v>
      </c>
    </row>
    <row r="380" spans="1:19" ht="56.25" x14ac:dyDescent="0.2">
      <c r="A380" s="6" t="s">
        <v>660</v>
      </c>
      <c r="B380" s="6" t="s">
        <v>661</v>
      </c>
      <c r="C380" s="6" t="s">
        <v>662</v>
      </c>
      <c r="D380" s="6" t="s">
        <v>24</v>
      </c>
      <c r="E380" s="9">
        <v>152432.22000000006</v>
      </c>
      <c r="F380" s="9">
        <v>898450.54</v>
      </c>
      <c r="G380" s="9">
        <v>775094.3</v>
      </c>
      <c r="H380" s="9">
        <v>878277.82000000007</v>
      </c>
      <c r="I380" s="9">
        <v>103183.52</v>
      </c>
      <c r="J380" s="6" t="s">
        <v>25</v>
      </c>
      <c r="K380" s="6" t="s">
        <v>667</v>
      </c>
      <c r="L380" s="6" t="s">
        <v>34</v>
      </c>
      <c r="M380" s="6" t="s">
        <v>668</v>
      </c>
      <c r="N380" s="6">
        <v>30</v>
      </c>
      <c r="O380" s="6">
        <v>30</v>
      </c>
      <c r="P380" s="6">
        <v>582.4</v>
      </c>
      <c r="Q380" s="6">
        <v>582.4</v>
      </c>
      <c r="R380" s="6" t="s">
        <v>403</v>
      </c>
      <c r="S380" s="6" t="s">
        <v>860</v>
      </c>
    </row>
    <row r="381" spans="1:19" ht="56.25" x14ac:dyDescent="0.2">
      <c r="A381" s="6" t="s">
        <v>660</v>
      </c>
      <c r="B381" s="6" t="s">
        <v>661</v>
      </c>
      <c r="C381" s="6" t="s">
        <v>662</v>
      </c>
      <c r="D381" s="6" t="s">
        <v>24</v>
      </c>
      <c r="E381" s="9">
        <v>50810.74000000002</v>
      </c>
      <c r="F381" s="9">
        <v>357958.85</v>
      </c>
      <c r="G381" s="9">
        <v>317086.84000000003</v>
      </c>
      <c r="H381" s="9">
        <v>352833.86999999994</v>
      </c>
      <c r="I381" s="9">
        <v>35747.03</v>
      </c>
      <c r="J381" s="6" t="s">
        <v>25</v>
      </c>
      <c r="K381" s="6" t="s">
        <v>669</v>
      </c>
      <c r="L381" s="6" t="s">
        <v>37</v>
      </c>
      <c r="M381" s="6" t="s">
        <v>670</v>
      </c>
      <c r="N381" s="6">
        <v>30</v>
      </c>
      <c r="O381" s="6">
        <v>30</v>
      </c>
      <c r="P381" s="6">
        <v>142.85</v>
      </c>
      <c r="Q381" s="6">
        <v>142.85</v>
      </c>
      <c r="R381" s="6" t="s">
        <v>403</v>
      </c>
      <c r="S381" s="6" t="s">
        <v>860</v>
      </c>
    </row>
    <row r="382" spans="1:19" ht="56.25" x14ac:dyDescent="0.2">
      <c r="A382" s="6" t="s">
        <v>660</v>
      </c>
      <c r="B382" s="6" t="s">
        <v>661</v>
      </c>
      <c r="C382" s="6" t="s">
        <v>662</v>
      </c>
      <c r="D382" s="6" t="s">
        <v>24</v>
      </c>
      <c r="E382" s="9">
        <v>50810.74000000002</v>
      </c>
      <c r="F382" s="9">
        <v>95701.360000000015</v>
      </c>
      <c r="G382" s="9">
        <v>55715.17</v>
      </c>
      <c r="H382" s="9">
        <v>89936.350000000035</v>
      </c>
      <c r="I382" s="9">
        <v>34221.18</v>
      </c>
      <c r="J382" s="6" t="s">
        <v>25</v>
      </c>
      <c r="K382" s="6" t="s">
        <v>671</v>
      </c>
      <c r="L382" s="6" t="s">
        <v>37</v>
      </c>
      <c r="M382" s="6" t="s">
        <v>672</v>
      </c>
      <c r="N382" s="6">
        <v>30</v>
      </c>
      <c r="O382" s="6">
        <v>30</v>
      </c>
      <c r="P382" s="6">
        <v>-16.66</v>
      </c>
      <c r="Q382" s="6">
        <v>-16.66</v>
      </c>
      <c r="R382" s="6" t="s">
        <v>403</v>
      </c>
      <c r="S382" s="6" t="s">
        <v>860</v>
      </c>
    </row>
    <row r="383" spans="1:19" ht="56.25" x14ac:dyDescent="0.2">
      <c r="A383" s="6" t="s">
        <v>660</v>
      </c>
      <c r="B383" s="6" t="s">
        <v>661</v>
      </c>
      <c r="C383" s="6" t="s">
        <v>662</v>
      </c>
      <c r="D383" s="6" t="s">
        <v>24</v>
      </c>
      <c r="E383" s="9">
        <v>50810.74000000002</v>
      </c>
      <c r="F383" s="9">
        <v>444790.33</v>
      </c>
      <c r="G383" s="9">
        <v>402292.29</v>
      </c>
      <c r="H383" s="9">
        <v>435507.60000000003</v>
      </c>
      <c r="I383" s="9">
        <v>33215.310000000012</v>
      </c>
      <c r="J383" s="6" t="s">
        <v>25</v>
      </c>
      <c r="K383" s="6" t="s">
        <v>673</v>
      </c>
      <c r="L383" s="6" t="s">
        <v>37</v>
      </c>
      <c r="M383" s="6" t="s">
        <v>674</v>
      </c>
      <c r="N383" s="6">
        <v>30</v>
      </c>
      <c r="O383" s="6">
        <v>30</v>
      </c>
      <c r="P383" s="6">
        <v>95.45</v>
      </c>
      <c r="Q383" s="6">
        <v>95.45</v>
      </c>
      <c r="R383" s="6" t="s">
        <v>403</v>
      </c>
      <c r="S383" s="6" t="s">
        <v>860</v>
      </c>
    </row>
    <row r="384" spans="1:19" ht="56.25" x14ac:dyDescent="0.2">
      <c r="A384" s="6" t="s">
        <v>660</v>
      </c>
      <c r="B384" s="6" t="s">
        <v>661</v>
      </c>
      <c r="C384" s="6" t="s">
        <v>662</v>
      </c>
      <c r="D384" s="6" t="s">
        <v>285</v>
      </c>
      <c r="E384" s="9">
        <v>193870.28999999998</v>
      </c>
      <c r="F384" s="9">
        <v>1258616.9799999997</v>
      </c>
      <c r="G384" s="9">
        <v>12187.73</v>
      </c>
      <c r="H384" s="9">
        <v>1248660.42</v>
      </c>
      <c r="I384" s="9">
        <v>1236472.69</v>
      </c>
      <c r="J384" s="6" t="s">
        <v>25</v>
      </c>
      <c r="K384" s="6" t="s">
        <v>675</v>
      </c>
      <c r="L384" s="6" t="s">
        <v>34</v>
      </c>
      <c r="M384" s="6" t="s">
        <v>676</v>
      </c>
      <c r="N384" s="6">
        <v>20</v>
      </c>
      <c r="O384" s="6">
        <v>20</v>
      </c>
      <c r="P384" s="6">
        <v>-41.18</v>
      </c>
      <c r="Q384" s="6">
        <v>-41.18</v>
      </c>
      <c r="R384" s="6" t="s">
        <v>403</v>
      </c>
      <c r="S384" s="6" t="s">
        <v>860</v>
      </c>
    </row>
    <row r="385" spans="1:19" ht="56.25" x14ac:dyDescent="0.2">
      <c r="A385" s="6" t="s">
        <v>660</v>
      </c>
      <c r="B385" s="6" t="s">
        <v>661</v>
      </c>
      <c r="C385" s="6" t="s">
        <v>662</v>
      </c>
      <c r="D385" s="6" t="s">
        <v>285</v>
      </c>
      <c r="E385" s="9">
        <v>193870.28999999998</v>
      </c>
      <c r="F385" s="9">
        <v>1258616.9799999997</v>
      </c>
      <c r="G385" s="9">
        <v>12187.73</v>
      </c>
      <c r="H385" s="9">
        <v>1248660.42</v>
      </c>
      <c r="I385" s="9">
        <v>1236472.69</v>
      </c>
      <c r="J385" s="6" t="s">
        <v>25</v>
      </c>
      <c r="K385" s="6" t="s">
        <v>677</v>
      </c>
      <c r="L385" s="6" t="s">
        <v>37</v>
      </c>
      <c r="M385" s="6" t="s">
        <v>678</v>
      </c>
      <c r="N385" s="6">
        <v>20</v>
      </c>
      <c r="O385" s="6">
        <v>20</v>
      </c>
      <c r="P385" s="6">
        <v>97.4</v>
      </c>
      <c r="Q385" s="6">
        <v>97.4</v>
      </c>
      <c r="R385" s="6" t="s">
        <v>403</v>
      </c>
      <c r="S385" s="6" t="s">
        <v>860</v>
      </c>
    </row>
    <row r="386" spans="1:19" ht="56.25" x14ac:dyDescent="0.2">
      <c r="A386" s="6" t="s">
        <v>660</v>
      </c>
      <c r="B386" s="6" t="s">
        <v>661</v>
      </c>
      <c r="C386" s="6" t="s">
        <v>662</v>
      </c>
      <c r="D386" s="6" t="s">
        <v>24</v>
      </c>
      <c r="E386" s="9">
        <v>152432.16000000006</v>
      </c>
      <c r="F386" s="9">
        <v>128132.71000000005</v>
      </c>
      <c r="G386" s="9">
        <v>4394.62</v>
      </c>
      <c r="H386" s="9">
        <v>102845.48000000001</v>
      </c>
      <c r="I386" s="9">
        <v>98450.860000000015</v>
      </c>
      <c r="J386" s="6" t="s">
        <v>25</v>
      </c>
      <c r="K386" s="6" t="s">
        <v>679</v>
      </c>
      <c r="L386" s="6" t="s">
        <v>34</v>
      </c>
      <c r="M386" s="6" t="s">
        <v>680</v>
      </c>
      <c r="N386" s="6">
        <v>60</v>
      </c>
      <c r="O386" s="6">
        <v>60</v>
      </c>
      <c r="P386" s="6">
        <v>100</v>
      </c>
      <c r="Q386" s="6">
        <v>100</v>
      </c>
      <c r="R386" s="6" t="s">
        <v>403</v>
      </c>
      <c r="S386" s="6" t="s">
        <v>860</v>
      </c>
    </row>
    <row r="387" spans="1:19" ht="56.25" x14ac:dyDescent="0.2">
      <c r="A387" s="6" t="s">
        <v>660</v>
      </c>
      <c r="B387" s="6" t="s">
        <v>661</v>
      </c>
      <c r="C387" s="6" t="s">
        <v>662</v>
      </c>
      <c r="D387" s="6" t="s">
        <v>24</v>
      </c>
      <c r="E387" s="9">
        <v>50810.74000000002</v>
      </c>
      <c r="F387" s="9">
        <v>43046.510000000009</v>
      </c>
      <c r="G387" s="9">
        <v>1289.3899999999999</v>
      </c>
      <c r="H387" s="9">
        <v>34401.170000000013</v>
      </c>
      <c r="I387" s="9">
        <v>33111.780000000013</v>
      </c>
      <c r="J387" s="6" t="s">
        <v>25</v>
      </c>
      <c r="K387" s="6" t="s">
        <v>681</v>
      </c>
      <c r="L387" s="6" t="s">
        <v>37</v>
      </c>
      <c r="M387" s="6" t="s">
        <v>682</v>
      </c>
      <c r="N387" s="6">
        <v>50</v>
      </c>
      <c r="O387" s="6">
        <v>50</v>
      </c>
      <c r="P387" s="6">
        <v>-6.66</v>
      </c>
      <c r="Q387" s="6">
        <v>-6.66</v>
      </c>
      <c r="R387" s="6" t="s">
        <v>403</v>
      </c>
      <c r="S387" s="6" t="s">
        <v>860</v>
      </c>
    </row>
    <row r="388" spans="1:19" ht="56.25" x14ac:dyDescent="0.2">
      <c r="A388" s="6" t="s">
        <v>660</v>
      </c>
      <c r="B388" s="6" t="s">
        <v>661</v>
      </c>
      <c r="C388" s="6" t="s">
        <v>662</v>
      </c>
      <c r="D388" s="6" t="s">
        <v>24</v>
      </c>
      <c r="E388" s="9">
        <v>50810.74000000002</v>
      </c>
      <c r="F388" s="9">
        <v>42131.180000000015</v>
      </c>
      <c r="G388" s="9">
        <v>1291.1099999999999</v>
      </c>
      <c r="H388" s="9">
        <v>33832.280000000006</v>
      </c>
      <c r="I388" s="9">
        <v>32541.170000000002</v>
      </c>
      <c r="J388" s="6" t="s">
        <v>25</v>
      </c>
      <c r="K388" s="6" t="s">
        <v>683</v>
      </c>
      <c r="L388" s="6" t="s">
        <v>37</v>
      </c>
      <c r="M388" s="6" t="s">
        <v>684</v>
      </c>
      <c r="N388" s="6">
        <v>50</v>
      </c>
      <c r="O388" s="6">
        <v>50</v>
      </c>
      <c r="P388" s="6">
        <v>-10</v>
      </c>
      <c r="Q388" s="6">
        <v>-10</v>
      </c>
      <c r="R388" s="6" t="s">
        <v>403</v>
      </c>
      <c r="S388" s="6" t="s">
        <v>860</v>
      </c>
    </row>
    <row r="389" spans="1:19" ht="56.25" x14ac:dyDescent="0.2">
      <c r="A389" s="6" t="s">
        <v>660</v>
      </c>
      <c r="B389" s="6" t="s">
        <v>661</v>
      </c>
      <c r="C389" s="6" t="s">
        <v>662</v>
      </c>
      <c r="D389" s="6" t="s">
        <v>24</v>
      </c>
      <c r="E389" s="9">
        <v>50810.680000000022</v>
      </c>
      <c r="F389" s="9">
        <v>42955.020000000011</v>
      </c>
      <c r="G389" s="9">
        <v>1814.12</v>
      </c>
      <c r="H389" s="9">
        <v>34612.03</v>
      </c>
      <c r="I389" s="9">
        <v>32797.910000000003</v>
      </c>
      <c r="J389" s="6" t="s">
        <v>25</v>
      </c>
      <c r="K389" s="6" t="s">
        <v>685</v>
      </c>
      <c r="L389" s="6" t="s">
        <v>37</v>
      </c>
      <c r="M389" s="6" t="s">
        <v>686</v>
      </c>
      <c r="N389" s="6">
        <v>50</v>
      </c>
      <c r="O389" s="6">
        <v>50</v>
      </c>
      <c r="P389" s="6">
        <v>94.66</v>
      </c>
      <c r="Q389" s="6">
        <v>94.66</v>
      </c>
      <c r="R389" s="6" t="s">
        <v>403</v>
      </c>
      <c r="S389" s="6" t="s">
        <v>860</v>
      </c>
    </row>
    <row r="390" spans="1:19" ht="56.25" x14ac:dyDescent="0.2">
      <c r="A390" s="6" t="s">
        <v>660</v>
      </c>
      <c r="B390" s="6" t="s">
        <v>661</v>
      </c>
      <c r="C390" s="6" t="s">
        <v>662</v>
      </c>
      <c r="D390" s="6" t="s">
        <v>24</v>
      </c>
      <c r="E390" s="9">
        <v>4477574.63</v>
      </c>
      <c r="F390" s="9">
        <v>4511192.55</v>
      </c>
      <c r="G390" s="9">
        <v>4655.34</v>
      </c>
      <c r="H390" s="9">
        <v>4277819.75</v>
      </c>
      <c r="I390" s="9">
        <v>4273164.41</v>
      </c>
      <c r="J390" s="6" t="s">
        <v>25</v>
      </c>
      <c r="K390" s="6" t="s">
        <v>48</v>
      </c>
      <c r="L390" s="6" t="s">
        <v>34</v>
      </c>
      <c r="M390" s="6" t="s">
        <v>87</v>
      </c>
      <c r="N390" s="6">
        <v>100</v>
      </c>
      <c r="O390" s="6">
        <v>100</v>
      </c>
      <c r="P390" s="6">
        <v>96.63</v>
      </c>
      <c r="Q390" s="6">
        <v>96.63</v>
      </c>
      <c r="R390" s="6" t="s">
        <v>403</v>
      </c>
      <c r="S390" s="6" t="s">
        <v>860</v>
      </c>
    </row>
    <row r="391" spans="1:19" ht="56.25" x14ac:dyDescent="0.2">
      <c r="A391" s="6" t="s">
        <v>660</v>
      </c>
      <c r="B391" s="6" t="s">
        <v>661</v>
      </c>
      <c r="C391" s="6" t="s">
        <v>662</v>
      </c>
      <c r="D391" s="6" t="s">
        <v>24</v>
      </c>
      <c r="E391" s="9">
        <v>1897838.1300000001</v>
      </c>
      <c r="F391" s="9">
        <v>1762940.5299999998</v>
      </c>
      <c r="G391" s="9">
        <v>0</v>
      </c>
      <c r="H391" s="9">
        <v>1690364.58</v>
      </c>
      <c r="I391" s="9">
        <v>1690364.58</v>
      </c>
      <c r="J391" s="6" t="s">
        <v>25</v>
      </c>
      <c r="K391" s="6" t="s">
        <v>48</v>
      </c>
      <c r="L391" s="6" t="s">
        <v>37</v>
      </c>
      <c r="M391" s="6" t="s">
        <v>87</v>
      </c>
      <c r="N391" s="6">
        <v>100</v>
      </c>
      <c r="O391" s="6">
        <v>100</v>
      </c>
      <c r="P391" s="6">
        <v>93.44</v>
      </c>
      <c r="Q391" s="6">
        <v>93.44</v>
      </c>
      <c r="R391" s="6" t="s">
        <v>403</v>
      </c>
      <c r="S391" s="6" t="s">
        <v>860</v>
      </c>
    </row>
    <row r="392" spans="1:19" ht="56.25" x14ac:dyDescent="0.2">
      <c r="A392" s="6" t="s">
        <v>660</v>
      </c>
      <c r="B392" s="6" t="s">
        <v>661</v>
      </c>
      <c r="C392" s="6" t="s">
        <v>662</v>
      </c>
      <c r="D392" s="6" t="s">
        <v>24</v>
      </c>
      <c r="E392" s="9">
        <v>1933528.55</v>
      </c>
      <c r="F392" s="9">
        <v>1860395.9899999998</v>
      </c>
      <c r="G392" s="9">
        <v>3675.34</v>
      </c>
      <c r="H392" s="9">
        <v>1781767.8</v>
      </c>
      <c r="I392" s="9">
        <v>1778092.46</v>
      </c>
      <c r="J392" s="6" t="s">
        <v>25</v>
      </c>
      <c r="K392" s="6" t="s">
        <v>48</v>
      </c>
      <c r="L392" s="6" t="s">
        <v>37</v>
      </c>
      <c r="M392" s="6" t="s">
        <v>87</v>
      </c>
      <c r="N392" s="6">
        <v>100</v>
      </c>
      <c r="O392" s="6">
        <v>100</v>
      </c>
      <c r="P392" s="6">
        <v>97.42</v>
      </c>
      <c r="Q392" s="6">
        <v>97.42</v>
      </c>
      <c r="R392" s="6" t="s">
        <v>403</v>
      </c>
      <c r="S392" s="6" t="s">
        <v>860</v>
      </c>
    </row>
    <row r="393" spans="1:19" ht="56.25" x14ac:dyDescent="0.2">
      <c r="A393" s="6" t="s">
        <v>660</v>
      </c>
      <c r="B393" s="6" t="s">
        <v>661</v>
      </c>
      <c r="C393" s="6" t="s">
        <v>662</v>
      </c>
      <c r="D393" s="6" t="s">
        <v>24</v>
      </c>
      <c r="E393" s="9">
        <v>646207.95000000007</v>
      </c>
      <c r="F393" s="9">
        <v>459259.57</v>
      </c>
      <c r="G393" s="9">
        <v>0</v>
      </c>
      <c r="H393" s="9">
        <v>458524.57</v>
      </c>
      <c r="I393" s="9">
        <v>458524.57</v>
      </c>
      <c r="J393" s="6" t="s">
        <v>25</v>
      </c>
      <c r="K393" s="6" t="s">
        <v>48</v>
      </c>
      <c r="L393" s="6" t="s">
        <v>37</v>
      </c>
      <c r="M393" s="6" t="s">
        <v>87</v>
      </c>
      <c r="N393" s="6">
        <v>100</v>
      </c>
      <c r="O393" s="6">
        <v>100</v>
      </c>
      <c r="P393" s="6">
        <v>72.36</v>
      </c>
      <c r="Q393" s="6">
        <v>72.36</v>
      </c>
      <c r="R393" s="6" t="s">
        <v>403</v>
      </c>
      <c r="S393" s="6" t="s">
        <v>860</v>
      </c>
    </row>
    <row r="394" spans="1:19" ht="56.25" x14ac:dyDescent="0.2">
      <c r="A394" s="6" t="s">
        <v>660</v>
      </c>
      <c r="B394" s="6" t="s">
        <v>661</v>
      </c>
      <c r="C394" s="6" t="s">
        <v>662</v>
      </c>
      <c r="D394" s="6" t="s">
        <v>24</v>
      </c>
      <c r="E394" s="9">
        <v>0</v>
      </c>
      <c r="F394" s="9">
        <v>428596.46</v>
      </c>
      <c r="G394" s="9">
        <v>980</v>
      </c>
      <c r="H394" s="9">
        <v>347162.8</v>
      </c>
      <c r="I394" s="9">
        <v>346182.8</v>
      </c>
      <c r="J394" s="6" t="s">
        <v>25</v>
      </c>
      <c r="K394" s="6" t="s">
        <v>48</v>
      </c>
      <c r="L394" s="6" t="s">
        <v>37</v>
      </c>
      <c r="M394" s="6" t="s">
        <v>87</v>
      </c>
      <c r="N394" s="6">
        <v>100</v>
      </c>
      <c r="O394" s="6">
        <v>100</v>
      </c>
      <c r="P394" s="12">
        <v>80.999922397865802</v>
      </c>
      <c r="Q394" s="12">
        <v>80.999922397865802</v>
      </c>
      <c r="R394" s="6" t="s">
        <v>403</v>
      </c>
      <c r="S394" s="6" t="s">
        <v>860</v>
      </c>
    </row>
    <row r="395" spans="1:19" ht="56.25" x14ac:dyDescent="0.2">
      <c r="A395" s="6" t="s">
        <v>660</v>
      </c>
      <c r="B395" s="6" t="s">
        <v>661</v>
      </c>
      <c r="C395" s="6" t="s">
        <v>662</v>
      </c>
      <c r="D395" s="6" t="s">
        <v>658</v>
      </c>
      <c r="E395" s="9">
        <v>0</v>
      </c>
      <c r="F395" s="9">
        <v>932844.58000000007</v>
      </c>
      <c r="G395" s="9">
        <v>0</v>
      </c>
      <c r="H395" s="9">
        <v>932832.3</v>
      </c>
      <c r="I395" s="9">
        <v>932832.3</v>
      </c>
      <c r="J395" s="6" t="s">
        <v>25</v>
      </c>
      <c r="K395" s="6" t="s">
        <v>687</v>
      </c>
      <c r="L395" s="6" t="s">
        <v>34</v>
      </c>
      <c r="M395" s="6" t="s">
        <v>688</v>
      </c>
      <c r="N395" s="6">
        <v>100</v>
      </c>
      <c r="O395" s="6">
        <v>100</v>
      </c>
      <c r="P395" s="6">
        <v>0</v>
      </c>
      <c r="Q395" s="6">
        <v>0</v>
      </c>
      <c r="R395" s="6" t="s">
        <v>403</v>
      </c>
      <c r="S395" s="6" t="s">
        <v>860</v>
      </c>
    </row>
    <row r="396" spans="1:19" ht="56.25" x14ac:dyDescent="0.2">
      <c r="A396" s="6" t="s">
        <v>660</v>
      </c>
      <c r="B396" s="6" t="s">
        <v>661</v>
      </c>
      <c r="C396" s="6" t="s">
        <v>662</v>
      </c>
      <c r="D396" s="6" t="s">
        <v>658</v>
      </c>
      <c r="E396" s="9">
        <v>0</v>
      </c>
      <c r="F396" s="9">
        <v>932844.58000000007</v>
      </c>
      <c r="G396" s="9">
        <v>0</v>
      </c>
      <c r="H396" s="9">
        <v>932832.3</v>
      </c>
      <c r="I396" s="9">
        <v>932832.3</v>
      </c>
      <c r="J396" s="6" t="s">
        <v>25</v>
      </c>
      <c r="K396" s="6" t="s">
        <v>687</v>
      </c>
      <c r="L396" s="6" t="s">
        <v>37</v>
      </c>
      <c r="M396" s="6" t="s">
        <v>688</v>
      </c>
      <c r="N396" s="6">
        <v>100</v>
      </c>
      <c r="O396" s="6">
        <v>100</v>
      </c>
      <c r="P396" s="6">
        <v>0</v>
      </c>
      <c r="Q396" s="6">
        <v>0</v>
      </c>
      <c r="R396" s="6" t="s">
        <v>403</v>
      </c>
      <c r="S396" s="6" t="s">
        <v>860</v>
      </c>
    </row>
    <row r="397" spans="1:19" ht="56.25" x14ac:dyDescent="0.2">
      <c r="A397" s="6" t="s">
        <v>689</v>
      </c>
      <c r="B397" s="6" t="s">
        <v>690</v>
      </c>
      <c r="C397" s="6" t="s">
        <v>691</v>
      </c>
      <c r="D397" s="6" t="s">
        <v>24</v>
      </c>
      <c r="E397" s="7">
        <f>0+E399+E405+E410+E412</f>
        <v>2610342.69</v>
      </c>
      <c r="F397" s="7">
        <f>0+F399+F405+F410+F412</f>
        <v>2757325.34</v>
      </c>
      <c r="G397" s="7">
        <f>0+G399+G405+G410+G412</f>
        <v>64057.020000000004</v>
      </c>
      <c r="H397" s="7">
        <f>0+H399+H405+H410+H412</f>
        <v>2591483.33</v>
      </c>
      <c r="I397" s="7">
        <f>0+I399+I405+I410+I412</f>
        <v>2527426.31</v>
      </c>
      <c r="J397" s="6" t="s">
        <v>25</v>
      </c>
      <c r="K397" s="6" t="s">
        <v>692</v>
      </c>
      <c r="L397" s="6" t="s">
        <v>27</v>
      </c>
      <c r="M397" s="6" t="s">
        <v>693</v>
      </c>
      <c r="N397" s="6">
        <v>5</v>
      </c>
      <c r="O397" s="6">
        <v>5</v>
      </c>
      <c r="P397" s="6">
        <v>5</v>
      </c>
      <c r="Q397" s="6">
        <v>5</v>
      </c>
      <c r="R397" s="6" t="s">
        <v>403</v>
      </c>
      <c r="S397" s="6" t="s">
        <v>860</v>
      </c>
    </row>
    <row r="398" spans="1:19" ht="67.5" x14ac:dyDescent="0.2">
      <c r="A398" s="6" t="s">
        <v>689</v>
      </c>
      <c r="B398" s="6" t="s">
        <v>690</v>
      </c>
      <c r="C398" s="6" t="s">
        <v>691</v>
      </c>
      <c r="D398" s="6" t="s">
        <v>24</v>
      </c>
      <c r="E398" s="7">
        <f>0+E399+E405+E410+E412</f>
        <v>2610342.69</v>
      </c>
      <c r="F398" s="7">
        <f>0+F399+F405+F410+F412</f>
        <v>2757325.34</v>
      </c>
      <c r="G398" s="7">
        <f>0+G399+G405+G410+G412</f>
        <v>64057.020000000004</v>
      </c>
      <c r="H398" s="7">
        <f>0+H399+H405+H410+H412</f>
        <v>2591483.33</v>
      </c>
      <c r="I398" s="7">
        <f>0+I399+I405+I410+I412</f>
        <v>2527426.31</v>
      </c>
      <c r="J398" s="6" t="s">
        <v>25</v>
      </c>
      <c r="K398" s="6" t="s">
        <v>694</v>
      </c>
      <c r="L398" s="6" t="s">
        <v>31</v>
      </c>
      <c r="M398" s="6" t="s">
        <v>695</v>
      </c>
      <c r="N398" s="6">
        <v>10</v>
      </c>
      <c r="O398" s="6">
        <v>10</v>
      </c>
      <c r="P398" s="6">
        <v>10.29</v>
      </c>
      <c r="Q398" s="6">
        <v>10.29</v>
      </c>
      <c r="R398" s="6" t="s">
        <v>403</v>
      </c>
      <c r="S398" s="6" t="s">
        <v>860</v>
      </c>
    </row>
    <row r="399" spans="1:19" ht="78.75" x14ac:dyDescent="0.2">
      <c r="A399" s="6" t="s">
        <v>689</v>
      </c>
      <c r="B399" s="6" t="s">
        <v>690</v>
      </c>
      <c r="C399" s="6" t="s">
        <v>691</v>
      </c>
      <c r="D399" s="6" t="s">
        <v>24</v>
      </c>
      <c r="E399" s="9">
        <v>5393.33</v>
      </c>
      <c r="F399" s="9">
        <v>5393.33</v>
      </c>
      <c r="G399" s="9">
        <v>0</v>
      </c>
      <c r="H399" s="9">
        <v>1811.91</v>
      </c>
      <c r="I399" s="9">
        <v>1811.91</v>
      </c>
      <c r="J399" s="6" t="s">
        <v>25</v>
      </c>
      <c r="K399" s="6" t="s">
        <v>696</v>
      </c>
      <c r="L399" s="6" t="s">
        <v>34</v>
      </c>
      <c r="M399" s="6" t="s">
        <v>697</v>
      </c>
      <c r="N399" s="6">
        <v>100</v>
      </c>
      <c r="O399" s="6">
        <v>100</v>
      </c>
      <c r="P399" s="6">
        <v>100</v>
      </c>
      <c r="Q399" s="6">
        <v>100</v>
      </c>
      <c r="R399" s="6" t="s">
        <v>403</v>
      </c>
      <c r="S399" s="6" t="s">
        <v>860</v>
      </c>
    </row>
    <row r="400" spans="1:19" ht="90" x14ac:dyDescent="0.2">
      <c r="A400" s="6" t="s">
        <v>689</v>
      </c>
      <c r="B400" s="6" t="s">
        <v>690</v>
      </c>
      <c r="C400" s="6" t="s">
        <v>691</v>
      </c>
      <c r="D400" s="6" t="s">
        <v>24</v>
      </c>
      <c r="E400" s="9">
        <v>500</v>
      </c>
      <c r="F400" s="9">
        <v>500</v>
      </c>
      <c r="G400" s="9">
        <v>0</v>
      </c>
      <c r="H400" s="9">
        <v>0</v>
      </c>
      <c r="I400" s="9">
        <v>0</v>
      </c>
      <c r="J400" s="6" t="s">
        <v>25</v>
      </c>
      <c r="K400" s="6" t="s">
        <v>698</v>
      </c>
      <c r="L400" s="6" t="s">
        <v>37</v>
      </c>
      <c r="M400" s="6" t="s">
        <v>699</v>
      </c>
      <c r="N400" s="6">
        <v>10</v>
      </c>
      <c r="O400" s="6">
        <v>10</v>
      </c>
      <c r="P400" s="6">
        <v>72</v>
      </c>
      <c r="Q400" s="6">
        <v>72</v>
      </c>
      <c r="R400" s="6" t="s">
        <v>403</v>
      </c>
      <c r="S400" s="6" t="s">
        <v>860</v>
      </c>
    </row>
    <row r="401" spans="1:19" ht="67.5" x14ac:dyDescent="0.2">
      <c r="A401" s="6" t="s">
        <v>689</v>
      </c>
      <c r="B401" s="6" t="s">
        <v>690</v>
      </c>
      <c r="C401" s="6" t="s">
        <v>691</v>
      </c>
      <c r="D401" s="6" t="s">
        <v>24</v>
      </c>
      <c r="E401" s="9">
        <v>3393.33</v>
      </c>
      <c r="F401" s="9">
        <v>3393.33</v>
      </c>
      <c r="G401" s="9">
        <v>0</v>
      </c>
      <c r="H401" s="9">
        <v>1311.91</v>
      </c>
      <c r="I401" s="9">
        <v>1311.91</v>
      </c>
      <c r="J401" s="6" t="s">
        <v>25</v>
      </c>
      <c r="K401" s="6" t="s">
        <v>700</v>
      </c>
      <c r="L401" s="6" t="s">
        <v>37</v>
      </c>
      <c r="M401" s="6" t="s">
        <v>701</v>
      </c>
      <c r="N401" s="6">
        <v>10</v>
      </c>
      <c r="O401" s="6">
        <v>10</v>
      </c>
      <c r="P401" s="6">
        <v>61</v>
      </c>
      <c r="Q401" s="6">
        <v>61</v>
      </c>
      <c r="R401" s="6" t="s">
        <v>403</v>
      </c>
      <c r="S401" s="6" t="s">
        <v>860</v>
      </c>
    </row>
    <row r="402" spans="1:19" ht="101.25" x14ac:dyDescent="0.2">
      <c r="A402" s="6" t="s">
        <v>689</v>
      </c>
      <c r="B402" s="6" t="s">
        <v>690</v>
      </c>
      <c r="C402" s="6" t="s">
        <v>691</v>
      </c>
      <c r="D402" s="6" t="s">
        <v>24</v>
      </c>
      <c r="E402" s="9">
        <v>500</v>
      </c>
      <c r="F402" s="9">
        <v>500</v>
      </c>
      <c r="G402" s="9">
        <v>0</v>
      </c>
      <c r="H402" s="9">
        <v>500</v>
      </c>
      <c r="I402" s="9">
        <v>500</v>
      </c>
      <c r="J402" s="6" t="s">
        <v>25</v>
      </c>
      <c r="K402" s="6" t="s">
        <v>702</v>
      </c>
      <c r="L402" s="6" t="s">
        <v>37</v>
      </c>
      <c r="M402" s="6" t="s">
        <v>703</v>
      </c>
      <c r="N402" s="6">
        <v>10</v>
      </c>
      <c r="O402" s="6">
        <v>10</v>
      </c>
      <c r="P402" s="6">
        <v>18</v>
      </c>
      <c r="Q402" s="6">
        <v>18</v>
      </c>
      <c r="R402" s="6" t="s">
        <v>403</v>
      </c>
      <c r="S402" s="6" t="s">
        <v>860</v>
      </c>
    </row>
    <row r="403" spans="1:19" ht="78.75" x14ac:dyDescent="0.2">
      <c r="A403" s="6" t="s">
        <v>689</v>
      </c>
      <c r="B403" s="6" t="s">
        <v>690</v>
      </c>
      <c r="C403" s="6" t="s">
        <v>691</v>
      </c>
      <c r="D403" s="6" t="s">
        <v>24</v>
      </c>
      <c r="E403" s="9">
        <v>500</v>
      </c>
      <c r="F403" s="9">
        <v>500</v>
      </c>
      <c r="G403" s="9">
        <v>0</v>
      </c>
      <c r="H403" s="9">
        <v>0</v>
      </c>
      <c r="I403" s="9">
        <v>0</v>
      </c>
      <c r="J403" s="6" t="s">
        <v>25</v>
      </c>
      <c r="K403" s="6" t="s">
        <v>704</v>
      </c>
      <c r="L403" s="6" t="s">
        <v>37</v>
      </c>
      <c r="M403" s="6" t="s">
        <v>705</v>
      </c>
      <c r="N403" s="6">
        <v>10</v>
      </c>
      <c r="O403" s="6">
        <v>10</v>
      </c>
      <c r="P403" s="6">
        <v>28</v>
      </c>
      <c r="Q403" s="6">
        <v>28</v>
      </c>
      <c r="R403" s="6" t="s">
        <v>403</v>
      </c>
      <c r="S403" s="6" t="s">
        <v>860</v>
      </c>
    </row>
    <row r="404" spans="1:19" ht="67.5" x14ac:dyDescent="0.2">
      <c r="A404" s="6" t="s">
        <v>689</v>
      </c>
      <c r="B404" s="6" t="s">
        <v>690</v>
      </c>
      <c r="C404" s="6" t="s">
        <v>691</v>
      </c>
      <c r="D404" s="6" t="s">
        <v>24</v>
      </c>
      <c r="E404" s="9">
        <v>500</v>
      </c>
      <c r="F404" s="9">
        <v>500</v>
      </c>
      <c r="G404" s="9">
        <v>0</v>
      </c>
      <c r="H404" s="9">
        <v>0</v>
      </c>
      <c r="I404" s="9">
        <v>0</v>
      </c>
      <c r="J404" s="6" t="s">
        <v>25</v>
      </c>
      <c r="K404" s="6" t="s">
        <v>706</v>
      </c>
      <c r="L404" s="6" t="s">
        <v>37</v>
      </c>
      <c r="M404" s="6" t="s">
        <v>707</v>
      </c>
      <c r="N404" s="6">
        <v>10</v>
      </c>
      <c r="O404" s="6">
        <v>10</v>
      </c>
      <c r="P404" s="6">
        <v>39</v>
      </c>
      <c r="Q404" s="6">
        <v>39</v>
      </c>
      <c r="R404" s="6" t="s">
        <v>403</v>
      </c>
      <c r="S404" s="6" t="s">
        <v>860</v>
      </c>
    </row>
    <row r="405" spans="1:19" ht="90" x14ac:dyDescent="0.2">
      <c r="A405" s="6" t="s">
        <v>689</v>
      </c>
      <c r="B405" s="6" t="s">
        <v>690</v>
      </c>
      <c r="C405" s="6" t="s">
        <v>691</v>
      </c>
      <c r="D405" s="6" t="s">
        <v>24</v>
      </c>
      <c r="E405" s="9">
        <v>105639</v>
      </c>
      <c r="F405" s="9">
        <v>163723.16999999998</v>
      </c>
      <c r="G405" s="9">
        <v>18545.95</v>
      </c>
      <c r="H405" s="9">
        <v>136677.15000000002</v>
      </c>
      <c r="I405" s="9">
        <v>118131.20000000001</v>
      </c>
      <c r="J405" s="6" t="s">
        <v>25</v>
      </c>
      <c r="K405" s="6" t="s">
        <v>708</v>
      </c>
      <c r="L405" s="6" t="s">
        <v>34</v>
      </c>
      <c r="M405" s="6" t="s">
        <v>709</v>
      </c>
      <c r="N405" s="6">
        <v>10</v>
      </c>
      <c r="O405" s="6">
        <v>10</v>
      </c>
      <c r="P405" s="6">
        <v>45</v>
      </c>
      <c r="Q405" s="6">
        <v>45</v>
      </c>
      <c r="R405" s="6" t="s">
        <v>403</v>
      </c>
      <c r="S405" s="6" t="s">
        <v>860</v>
      </c>
    </row>
    <row r="406" spans="1:19" ht="213.75" x14ac:dyDescent="0.2">
      <c r="A406" s="6" t="s">
        <v>689</v>
      </c>
      <c r="B406" s="6" t="s">
        <v>690</v>
      </c>
      <c r="C406" s="6" t="s">
        <v>691</v>
      </c>
      <c r="D406" s="6" t="s">
        <v>24</v>
      </c>
      <c r="E406" s="9">
        <v>31800</v>
      </c>
      <c r="F406" s="9">
        <v>41800</v>
      </c>
      <c r="G406" s="9">
        <v>0</v>
      </c>
      <c r="H406" s="9">
        <v>37883.31</v>
      </c>
      <c r="I406" s="9">
        <v>37883.31</v>
      </c>
      <c r="J406" s="6" t="s">
        <v>25</v>
      </c>
      <c r="K406" s="6" t="s">
        <v>710</v>
      </c>
      <c r="L406" s="6" t="s">
        <v>37</v>
      </c>
      <c r="M406" s="6" t="s">
        <v>711</v>
      </c>
      <c r="N406" s="6">
        <v>10</v>
      </c>
      <c r="O406" s="6">
        <v>10</v>
      </c>
      <c r="P406" s="6">
        <v>11</v>
      </c>
      <c r="Q406" s="6">
        <v>11</v>
      </c>
      <c r="R406" s="6" t="s">
        <v>403</v>
      </c>
      <c r="S406" s="6" t="s">
        <v>860</v>
      </c>
    </row>
    <row r="407" spans="1:19" ht="56.25" x14ac:dyDescent="0.2">
      <c r="A407" s="6" t="s">
        <v>689</v>
      </c>
      <c r="B407" s="6" t="s">
        <v>690</v>
      </c>
      <c r="C407" s="6" t="s">
        <v>691</v>
      </c>
      <c r="D407" s="6" t="s">
        <v>24</v>
      </c>
      <c r="E407" s="9">
        <v>35339</v>
      </c>
      <c r="F407" s="9">
        <v>85639</v>
      </c>
      <c r="G407" s="9">
        <v>14137.95</v>
      </c>
      <c r="H407" s="9">
        <v>71024.680000000008</v>
      </c>
      <c r="I407" s="9">
        <v>56886.73</v>
      </c>
      <c r="J407" s="6" t="s">
        <v>25</v>
      </c>
      <c r="K407" s="6" t="s">
        <v>712</v>
      </c>
      <c r="L407" s="6" t="s">
        <v>37</v>
      </c>
      <c r="M407" s="6" t="s">
        <v>713</v>
      </c>
      <c r="N407" s="6">
        <v>35</v>
      </c>
      <c r="O407" s="6">
        <v>35</v>
      </c>
      <c r="P407" s="6">
        <v>67</v>
      </c>
      <c r="Q407" s="6">
        <v>67</v>
      </c>
      <c r="R407" s="6" t="s">
        <v>403</v>
      </c>
      <c r="S407" s="6" t="s">
        <v>860</v>
      </c>
    </row>
    <row r="408" spans="1:19" ht="45" x14ac:dyDescent="0.2">
      <c r="A408" s="6" t="s">
        <v>689</v>
      </c>
      <c r="B408" s="6" t="s">
        <v>690</v>
      </c>
      <c r="C408" s="6" t="s">
        <v>691</v>
      </c>
      <c r="D408" s="6" t="s">
        <v>24</v>
      </c>
      <c r="E408" s="9">
        <v>38000</v>
      </c>
      <c r="F408" s="9">
        <v>35784.17</v>
      </c>
      <c r="G408" s="9">
        <v>4408</v>
      </c>
      <c r="H408" s="9">
        <v>27769.160000000003</v>
      </c>
      <c r="I408" s="9">
        <v>23361.160000000003</v>
      </c>
      <c r="J408" s="6" t="s">
        <v>25</v>
      </c>
      <c r="K408" s="6" t="s">
        <v>714</v>
      </c>
      <c r="L408" s="6" t="s">
        <v>37</v>
      </c>
      <c r="M408" s="6" t="s">
        <v>715</v>
      </c>
      <c r="N408" s="6">
        <v>100</v>
      </c>
      <c r="O408" s="6">
        <v>100</v>
      </c>
      <c r="P408" s="6">
        <v>100</v>
      </c>
      <c r="Q408" s="6">
        <v>100</v>
      </c>
      <c r="R408" s="6" t="s">
        <v>403</v>
      </c>
      <c r="S408" s="6" t="s">
        <v>860</v>
      </c>
    </row>
    <row r="409" spans="1:19" ht="45" x14ac:dyDescent="0.2">
      <c r="A409" s="6" t="s">
        <v>689</v>
      </c>
      <c r="B409" s="6" t="s">
        <v>690</v>
      </c>
      <c r="C409" s="6" t="s">
        <v>691</v>
      </c>
      <c r="D409" s="6" t="s">
        <v>24</v>
      </c>
      <c r="E409" s="9">
        <v>500</v>
      </c>
      <c r="F409" s="9">
        <v>500</v>
      </c>
      <c r="G409" s="9">
        <v>0</v>
      </c>
      <c r="H409" s="9">
        <v>0</v>
      </c>
      <c r="I409" s="9">
        <v>0</v>
      </c>
      <c r="J409" s="6" t="s">
        <v>25</v>
      </c>
      <c r="K409" s="6" t="s">
        <v>716</v>
      </c>
      <c r="L409" s="6" t="s">
        <v>37</v>
      </c>
      <c r="M409" s="6" t="s">
        <v>717</v>
      </c>
      <c r="N409" s="6">
        <v>100</v>
      </c>
      <c r="O409" s="6">
        <v>100</v>
      </c>
      <c r="P409" s="6">
        <v>100</v>
      </c>
      <c r="Q409" s="6">
        <v>100</v>
      </c>
      <c r="R409" s="6" t="s">
        <v>403</v>
      </c>
      <c r="S409" s="6" t="s">
        <v>860</v>
      </c>
    </row>
    <row r="410" spans="1:19" ht="45" x14ac:dyDescent="0.2">
      <c r="A410" s="6" t="s">
        <v>689</v>
      </c>
      <c r="B410" s="6" t="s">
        <v>690</v>
      </c>
      <c r="C410" s="6" t="s">
        <v>691</v>
      </c>
      <c r="D410" s="6" t="s">
        <v>24</v>
      </c>
      <c r="E410" s="9">
        <v>492024.18</v>
      </c>
      <c r="F410" s="9">
        <v>504558.68</v>
      </c>
      <c r="G410" s="9">
        <v>19576.939999999999</v>
      </c>
      <c r="H410" s="9">
        <v>442000.18999999994</v>
      </c>
      <c r="I410" s="9">
        <v>422423.24999999994</v>
      </c>
      <c r="J410" s="6" t="s">
        <v>25</v>
      </c>
      <c r="K410" s="6" t="s">
        <v>718</v>
      </c>
      <c r="L410" s="6" t="s">
        <v>34</v>
      </c>
      <c r="M410" s="6" t="s">
        <v>719</v>
      </c>
      <c r="N410" s="6">
        <v>100</v>
      </c>
      <c r="O410" s="6">
        <v>100</v>
      </c>
      <c r="P410" s="6">
        <v>100</v>
      </c>
      <c r="Q410" s="6">
        <v>100</v>
      </c>
      <c r="R410" s="6" t="s">
        <v>403</v>
      </c>
      <c r="S410" s="6" t="s">
        <v>860</v>
      </c>
    </row>
    <row r="411" spans="1:19" ht="45" x14ac:dyDescent="0.2">
      <c r="A411" s="6" t="s">
        <v>689</v>
      </c>
      <c r="B411" s="6" t="s">
        <v>690</v>
      </c>
      <c r="C411" s="6" t="s">
        <v>691</v>
      </c>
      <c r="D411" s="6" t="s">
        <v>24</v>
      </c>
      <c r="E411" s="9">
        <v>492024.18</v>
      </c>
      <c r="F411" s="9">
        <v>504558.68</v>
      </c>
      <c r="G411" s="9">
        <v>19576.939999999999</v>
      </c>
      <c r="H411" s="9">
        <v>442000.18999999994</v>
      </c>
      <c r="I411" s="9">
        <v>422423.24999999994</v>
      </c>
      <c r="J411" s="6" t="s">
        <v>25</v>
      </c>
      <c r="K411" s="6" t="s">
        <v>345</v>
      </c>
      <c r="L411" s="6" t="s">
        <v>37</v>
      </c>
      <c r="M411" s="6" t="s">
        <v>86</v>
      </c>
      <c r="N411" s="6">
        <v>100</v>
      </c>
      <c r="O411" s="6">
        <v>100</v>
      </c>
      <c r="P411" s="6">
        <v>100.66</v>
      </c>
      <c r="Q411" s="6">
        <v>100.66</v>
      </c>
      <c r="R411" s="6" t="s">
        <v>403</v>
      </c>
      <c r="S411" s="6" t="s">
        <v>860</v>
      </c>
    </row>
    <row r="412" spans="1:19" ht="45" x14ac:dyDescent="0.2">
      <c r="A412" s="6" t="s">
        <v>689</v>
      </c>
      <c r="B412" s="6" t="s">
        <v>690</v>
      </c>
      <c r="C412" s="6" t="s">
        <v>691</v>
      </c>
      <c r="D412" s="6" t="s">
        <v>24</v>
      </c>
      <c r="E412" s="9">
        <v>2007286.18</v>
      </c>
      <c r="F412" s="9">
        <v>2083650.16</v>
      </c>
      <c r="G412" s="9">
        <v>25934.13</v>
      </c>
      <c r="H412" s="9">
        <v>2010994.08</v>
      </c>
      <c r="I412" s="9">
        <v>1985059.9500000002</v>
      </c>
      <c r="J412" s="6" t="s">
        <v>25</v>
      </c>
      <c r="K412" s="6" t="s">
        <v>48</v>
      </c>
      <c r="L412" s="6" t="s">
        <v>34</v>
      </c>
      <c r="M412" s="6" t="s">
        <v>87</v>
      </c>
      <c r="N412" s="6">
        <v>100</v>
      </c>
      <c r="O412" s="6">
        <v>100</v>
      </c>
      <c r="P412" s="6">
        <v>99.63</v>
      </c>
      <c r="Q412" s="6">
        <v>99.63</v>
      </c>
      <c r="R412" s="6" t="s">
        <v>403</v>
      </c>
      <c r="S412" s="6" t="s">
        <v>860</v>
      </c>
    </row>
    <row r="413" spans="1:19" ht="45" x14ac:dyDescent="0.2">
      <c r="A413" s="6" t="s">
        <v>689</v>
      </c>
      <c r="B413" s="6" t="s">
        <v>690</v>
      </c>
      <c r="C413" s="6" t="s">
        <v>691</v>
      </c>
      <c r="D413" s="6" t="s">
        <v>24</v>
      </c>
      <c r="E413" s="9">
        <v>2007286.18</v>
      </c>
      <c r="F413" s="9">
        <v>2083650.16</v>
      </c>
      <c r="G413" s="9">
        <v>25934.13</v>
      </c>
      <c r="H413" s="9">
        <v>2010994.08</v>
      </c>
      <c r="I413" s="9">
        <v>1985059.9500000002</v>
      </c>
      <c r="J413" s="6" t="s">
        <v>25</v>
      </c>
      <c r="K413" s="6" t="s">
        <v>48</v>
      </c>
      <c r="L413" s="6" t="s">
        <v>37</v>
      </c>
      <c r="M413" s="6" t="s">
        <v>87</v>
      </c>
      <c r="N413" s="6">
        <v>100</v>
      </c>
      <c r="O413" s="6">
        <v>100</v>
      </c>
      <c r="P413" s="6">
        <v>99.63</v>
      </c>
      <c r="Q413" s="6">
        <v>99.63</v>
      </c>
      <c r="R413" s="6" t="s">
        <v>403</v>
      </c>
      <c r="S413" s="6" t="s">
        <v>860</v>
      </c>
    </row>
    <row r="414" spans="1:19" ht="67.5" x14ac:dyDescent="0.2">
      <c r="A414" s="6" t="s">
        <v>720</v>
      </c>
      <c r="B414" s="6" t="s">
        <v>721</v>
      </c>
      <c r="C414" s="6" t="s">
        <v>722</v>
      </c>
      <c r="D414" s="6" t="s">
        <v>285</v>
      </c>
      <c r="E414" s="7">
        <f>0+E416+E420+E424+E427+E434</f>
        <v>11942744.200000001</v>
      </c>
      <c r="F414" s="7">
        <f>0+F416+F420+F424+F427+F434</f>
        <v>14972997.23</v>
      </c>
      <c r="G414" s="7">
        <f>0+G416+G420+G424+G427+G434</f>
        <v>308468.28999999998</v>
      </c>
      <c r="H414" s="7">
        <f>0+H416+H420+H424+H427+H434</f>
        <v>13967961.140000001</v>
      </c>
      <c r="I414" s="7">
        <f>0+I416+I420+I424+I427+I434</f>
        <v>13659492.85</v>
      </c>
      <c r="J414" s="6" t="s">
        <v>25</v>
      </c>
      <c r="K414" s="6" t="s">
        <v>723</v>
      </c>
      <c r="L414" s="6" t="s">
        <v>27</v>
      </c>
      <c r="M414" s="6" t="s">
        <v>724</v>
      </c>
      <c r="N414" s="6">
        <v>0</v>
      </c>
      <c r="O414" s="6">
        <v>0</v>
      </c>
      <c r="P414" s="6">
        <v>-1.71</v>
      </c>
      <c r="Q414" s="6">
        <v>-1.71</v>
      </c>
      <c r="R414" s="6" t="s">
        <v>403</v>
      </c>
      <c r="S414" s="6" t="s">
        <v>860</v>
      </c>
    </row>
    <row r="415" spans="1:19" ht="67.5" x14ac:dyDescent="0.2">
      <c r="A415" s="6" t="s">
        <v>720</v>
      </c>
      <c r="B415" s="6" t="s">
        <v>721</v>
      </c>
      <c r="C415" s="6" t="s">
        <v>722</v>
      </c>
      <c r="D415" s="6" t="s">
        <v>285</v>
      </c>
      <c r="E415" s="7">
        <f>0+E416+E420+E424+E427+E434</f>
        <v>11942744.200000001</v>
      </c>
      <c r="F415" s="7">
        <f>0+F416+F420+F424+F427+F434</f>
        <v>14972997.23</v>
      </c>
      <c r="G415" s="7">
        <f>0+G416+G420+G424+G427+G434</f>
        <v>308468.28999999998</v>
      </c>
      <c r="H415" s="7">
        <f>0+H416+H420+H424+H427+H434</f>
        <v>13967961.140000001</v>
      </c>
      <c r="I415" s="7">
        <f>0+I416+I420+I424+I427+I434</f>
        <v>13659492.85</v>
      </c>
      <c r="J415" s="6" t="s">
        <v>25</v>
      </c>
      <c r="K415" s="6" t="s">
        <v>725</v>
      </c>
      <c r="L415" s="6" t="s">
        <v>31</v>
      </c>
      <c r="M415" s="6" t="s">
        <v>726</v>
      </c>
      <c r="N415" s="6">
        <v>100</v>
      </c>
      <c r="O415" s="6">
        <v>100</v>
      </c>
      <c r="P415" s="6">
        <v>94.04</v>
      </c>
      <c r="Q415" s="6">
        <v>94.04</v>
      </c>
      <c r="R415" s="6" t="s">
        <v>403</v>
      </c>
      <c r="S415" s="6" t="s">
        <v>860</v>
      </c>
    </row>
    <row r="416" spans="1:19" ht="67.5" x14ac:dyDescent="0.2">
      <c r="A416" s="6" t="s">
        <v>720</v>
      </c>
      <c r="B416" s="6" t="s">
        <v>721</v>
      </c>
      <c r="C416" s="6" t="s">
        <v>722</v>
      </c>
      <c r="D416" s="6" t="s">
        <v>24</v>
      </c>
      <c r="E416" s="9">
        <v>215304.5</v>
      </c>
      <c r="F416" s="9">
        <v>256886.25</v>
      </c>
      <c r="G416" s="9">
        <v>22326.97</v>
      </c>
      <c r="H416" s="9">
        <v>172769.47999999998</v>
      </c>
      <c r="I416" s="9">
        <v>150442.51</v>
      </c>
      <c r="J416" s="6" t="s">
        <v>25</v>
      </c>
      <c r="K416" s="6" t="s">
        <v>727</v>
      </c>
      <c r="L416" s="6" t="s">
        <v>34</v>
      </c>
      <c r="M416" s="6" t="s">
        <v>728</v>
      </c>
      <c r="N416" s="6">
        <v>10</v>
      </c>
      <c r="O416" s="6">
        <v>10</v>
      </c>
      <c r="P416" s="6">
        <v>58.48</v>
      </c>
      <c r="Q416" s="6">
        <v>58.48</v>
      </c>
      <c r="R416" s="6" t="s">
        <v>403</v>
      </c>
      <c r="S416" s="6" t="s">
        <v>860</v>
      </c>
    </row>
    <row r="417" spans="1:19" ht="67.5" x14ac:dyDescent="0.2">
      <c r="A417" s="6" t="s">
        <v>720</v>
      </c>
      <c r="B417" s="6" t="s">
        <v>721</v>
      </c>
      <c r="C417" s="6" t="s">
        <v>722</v>
      </c>
      <c r="D417" s="6" t="s">
        <v>24</v>
      </c>
      <c r="E417" s="9">
        <v>65101.53</v>
      </c>
      <c r="F417" s="9">
        <v>84901.53</v>
      </c>
      <c r="G417" s="9">
        <v>116</v>
      </c>
      <c r="H417" s="9">
        <v>74395.960000000006</v>
      </c>
      <c r="I417" s="9">
        <v>74279.960000000006</v>
      </c>
      <c r="J417" s="6" t="s">
        <v>25</v>
      </c>
      <c r="K417" s="6" t="s">
        <v>729</v>
      </c>
      <c r="L417" s="6" t="s">
        <v>37</v>
      </c>
      <c r="M417" s="6" t="s">
        <v>730</v>
      </c>
      <c r="N417" s="6">
        <v>46</v>
      </c>
      <c r="O417" s="6">
        <v>46</v>
      </c>
      <c r="P417" s="6">
        <v>115.42</v>
      </c>
      <c r="Q417" s="6">
        <v>115.42</v>
      </c>
      <c r="R417" s="6" t="s">
        <v>403</v>
      </c>
      <c r="S417" s="6" t="s">
        <v>860</v>
      </c>
    </row>
    <row r="418" spans="1:19" ht="78.75" x14ac:dyDescent="0.2">
      <c r="A418" s="6" t="s">
        <v>720</v>
      </c>
      <c r="B418" s="6" t="s">
        <v>721</v>
      </c>
      <c r="C418" s="6" t="s">
        <v>722</v>
      </c>
      <c r="D418" s="6" t="s">
        <v>24</v>
      </c>
      <c r="E418" s="9">
        <v>85101.53</v>
      </c>
      <c r="F418" s="9">
        <v>96101.530000000013</v>
      </c>
      <c r="G418" s="9">
        <v>6781.22</v>
      </c>
      <c r="H418" s="9">
        <v>57702.78</v>
      </c>
      <c r="I418" s="9">
        <v>50921.56</v>
      </c>
      <c r="J418" s="6" t="s">
        <v>25</v>
      </c>
      <c r="K418" s="6" t="s">
        <v>731</v>
      </c>
      <c r="L418" s="6" t="s">
        <v>37</v>
      </c>
      <c r="M418" s="6" t="s">
        <v>732</v>
      </c>
      <c r="N418" s="6">
        <v>5</v>
      </c>
      <c r="O418" s="6">
        <v>5</v>
      </c>
      <c r="P418" s="6">
        <v>40.64</v>
      </c>
      <c r="Q418" s="6">
        <v>40.64</v>
      </c>
      <c r="R418" s="6" t="s">
        <v>403</v>
      </c>
      <c r="S418" s="6" t="s">
        <v>860</v>
      </c>
    </row>
    <row r="419" spans="1:19" ht="67.5" x14ac:dyDescent="0.2">
      <c r="A419" s="6" t="s">
        <v>720</v>
      </c>
      <c r="B419" s="6" t="s">
        <v>721</v>
      </c>
      <c r="C419" s="6" t="s">
        <v>722</v>
      </c>
      <c r="D419" s="6" t="s">
        <v>24</v>
      </c>
      <c r="E419" s="9">
        <v>65101.440000000002</v>
      </c>
      <c r="F419" s="9">
        <v>75883.189999999988</v>
      </c>
      <c r="G419" s="9">
        <v>15429.75</v>
      </c>
      <c r="H419" s="9">
        <v>40670.740000000005</v>
      </c>
      <c r="I419" s="9">
        <v>25240.989999999998</v>
      </c>
      <c r="J419" s="6" t="s">
        <v>25</v>
      </c>
      <c r="K419" s="6" t="s">
        <v>733</v>
      </c>
      <c r="L419" s="6" t="s">
        <v>37</v>
      </c>
      <c r="M419" s="6" t="s">
        <v>734</v>
      </c>
      <c r="N419" s="6">
        <v>10</v>
      </c>
      <c r="O419" s="6">
        <v>10</v>
      </c>
      <c r="P419" s="6">
        <v>19.399999999999999</v>
      </c>
      <c r="Q419" s="6">
        <v>19.399999999999999</v>
      </c>
      <c r="R419" s="6" t="s">
        <v>403</v>
      </c>
      <c r="S419" s="6" t="s">
        <v>860</v>
      </c>
    </row>
    <row r="420" spans="1:19" ht="67.5" x14ac:dyDescent="0.2">
      <c r="A420" s="6" t="s">
        <v>720</v>
      </c>
      <c r="B420" s="6" t="s">
        <v>721</v>
      </c>
      <c r="C420" s="6" t="s">
        <v>722</v>
      </c>
      <c r="D420" s="6" t="s">
        <v>24</v>
      </c>
      <c r="E420" s="9">
        <v>2278712.7000000002</v>
      </c>
      <c r="F420" s="9">
        <v>2408266.9</v>
      </c>
      <c r="G420" s="9">
        <v>241209.02</v>
      </c>
      <c r="H420" s="9">
        <v>1969672.4000000001</v>
      </c>
      <c r="I420" s="9">
        <v>1728463.38</v>
      </c>
      <c r="J420" s="6" t="s">
        <v>25</v>
      </c>
      <c r="K420" s="6" t="s">
        <v>735</v>
      </c>
      <c r="L420" s="6" t="s">
        <v>34</v>
      </c>
      <c r="M420" s="6" t="s">
        <v>736</v>
      </c>
      <c r="N420" s="6">
        <v>2</v>
      </c>
      <c r="O420" s="6">
        <v>2</v>
      </c>
      <c r="P420" s="6">
        <v>0</v>
      </c>
      <c r="Q420" s="6">
        <v>0</v>
      </c>
      <c r="R420" s="6" t="s">
        <v>403</v>
      </c>
      <c r="S420" s="6" t="s">
        <v>860</v>
      </c>
    </row>
    <row r="421" spans="1:19" ht="67.5" x14ac:dyDescent="0.2">
      <c r="A421" s="6" t="s">
        <v>720</v>
      </c>
      <c r="B421" s="6" t="s">
        <v>721</v>
      </c>
      <c r="C421" s="6" t="s">
        <v>722</v>
      </c>
      <c r="D421" s="6" t="s">
        <v>24</v>
      </c>
      <c r="E421" s="9">
        <v>695138.2</v>
      </c>
      <c r="F421" s="9">
        <v>585138.20000000007</v>
      </c>
      <c r="G421" s="9">
        <v>153441.9</v>
      </c>
      <c r="H421" s="9">
        <v>435189.19</v>
      </c>
      <c r="I421" s="9">
        <v>281747.29000000004</v>
      </c>
      <c r="J421" s="6" t="s">
        <v>25</v>
      </c>
      <c r="K421" s="6" t="s">
        <v>737</v>
      </c>
      <c r="L421" s="6" t="s">
        <v>37</v>
      </c>
      <c r="M421" s="6" t="s">
        <v>738</v>
      </c>
      <c r="N421" s="6">
        <v>3</v>
      </c>
      <c r="O421" s="6">
        <v>3</v>
      </c>
      <c r="P421" s="6">
        <v>-33.159999999999997</v>
      </c>
      <c r="Q421" s="6">
        <v>-33.159999999999997</v>
      </c>
      <c r="R421" s="6" t="s">
        <v>403</v>
      </c>
      <c r="S421" s="6" t="s">
        <v>860</v>
      </c>
    </row>
    <row r="422" spans="1:19" ht="78.75" x14ac:dyDescent="0.2">
      <c r="A422" s="6" t="s">
        <v>720</v>
      </c>
      <c r="B422" s="6" t="s">
        <v>721</v>
      </c>
      <c r="C422" s="6" t="s">
        <v>722</v>
      </c>
      <c r="D422" s="6" t="s">
        <v>24</v>
      </c>
      <c r="E422" s="9">
        <v>897041.17</v>
      </c>
      <c r="F422" s="9">
        <v>923398.17</v>
      </c>
      <c r="G422" s="9">
        <v>68845.099999999991</v>
      </c>
      <c r="H422" s="9">
        <v>817450.46000000008</v>
      </c>
      <c r="I422" s="9">
        <v>748605.36</v>
      </c>
      <c r="J422" s="6" t="s">
        <v>25</v>
      </c>
      <c r="K422" s="6" t="s">
        <v>739</v>
      </c>
      <c r="L422" s="6" t="s">
        <v>37</v>
      </c>
      <c r="M422" s="6" t="s">
        <v>740</v>
      </c>
      <c r="N422" s="6">
        <v>10</v>
      </c>
      <c r="O422" s="6">
        <v>10</v>
      </c>
      <c r="P422" s="6">
        <v>65.45</v>
      </c>
      <c r="Q422" s="6">
        <v>65.45</v>
      </c>
      <c r="R422" s="6" t="s">
        <v>403</v>
      </c>
      <c r="S422" s="6" t="s">
        <v>860</v>
      </c>
    </row>
    <row r="423" spans="1:19" ht="67.5" x14ac:dyDescent="0.2">
      <c r="A423" s="6" t="s">
        <v>720</v>
      </c>
      <c r="B423" s="6" t="s">
        <v>721</v>
      </c>
      <c r="C423" s="6" t="s">
        <v>722</v>
      </c>
      <c r="D423" s="6" t="s">
        <v>24</v>
      </c>
      <c r="E423" s="9">
        <v>686533.33000000007</v>
      </c>
      <c r="F423" s="9">
        <v>899730.52999999991</v>
      </c>
      <c r="G423" s="9">
        <v>18922.02</v>
      </c>
      <c r="H423" s="9">
        <v>717032.75</v>
      </c>
      <c r="I423" s="9">
        <v>698110.73</v>
      </c>
      <c r="J423" s="6" t="s">
        <v>25</v>
      </c>
      <c r="K423" s="6" t="s">
        <v>741</v>
      </c>
      <c r="L423" s="6" t="s">
        <v>37</v>
      </c>
      <c r="M423" s="6" t="s">
        <v>742</v>
      </c>
      <c r="N423" s="6">
        <v>3</v>
      </c>
      <c r="O423" s="6">
        <v>3</v>
      </c>
      <c r="P423" s="6">
        <v>-24.72</v>
      </c>
      <c r="Q423" s="6">
        <v>-24.72</v>
      </c>
      <c r="R423" s="6" t="s">
        <v>403</v>
      </c>
      <c r="S423" s="6" t="s">
        <v>860</v>
      </c>
    </row>
    <row r="424" spans="1:19" ht="67.5" x14ac:dyDescent="0.2">
      <c r="A424" s="6" t="s">
        <v>720</v>
      </c>
      <c r="B424" s="6" t="s">
        <v>721</v>
      </c>
      <c r="C424" s="6" t="s">
        <v>722</v>
      </c>
      <c r="D424" s="6" t="s">
        <v>24</v>
      </c>
      <c r="E424" s="9">
        <v>586012.4</v>
      </c>
      <c r="F424" s="9">
        <v>579947.72</v>
      </c>
      <c r="G424" s="9">
        <v>16454</v>
      </c>
      <c r="H424" s="9">
        <v>425108.6</v>
      </c>
      <c r="I424" s="9">
        <v>408654.6</v>
      </c>
      <c r="J424" s="6" t="s">
        <v>25</v>
      </c>
      <c r="K424" s="6" t="s">
        <v>648</v>
      </c>
      <c r="L424" s="6" t="s">
        <v>34</v>
      </c>
      <c r="M424" s="6" t="s">
        <v>719</v>
      </c>
      <c r="N424" s="6">
        <v>100</v>
      </c>
      <c r="O424" s="6">
        <v>100</v>
      </c>
      <c r="P424" s="6">
        <v>74.989999999999995</v>
      </c>
      <c r="Q424" s="6">
        <v>74.989999999999995</v>
      </c>
      <c r="R424" s="6" t="s">
        <v>403</v>
      </c>
      <c r="S424" s="6" t="s">
        <v>860</v>
      </c>
    </row>
    <row r="425" spans="1:19" ht="67.5" x14ac:dyDescent="0.2">
      <c r="A425" s="6" t="s">
        <v>720</v>
      </c>
      <c r="B425" s="6" t="s">
        <v>721</v>
      </c>
      <c r="C425" s="6" t="s">
        <v>722</v>
      </c>
      <c r="D425" s="6" t="s">
        <v>24</v>
      </c>
      <c r="E425" s="9">
        <v>465188.77</v>
      </c>
      <c r="F425" s="9">
        <v>459124.09</v>
      </c>
      <c r="G425" s="9">
        <v>16454</v>
      </c>
      <c r="H425" s="9">
        <v>381302.26</v>
      </c>
      <c r="I425" s="9">
        <v>364848.26</v>
      </c>
      <c r="J425" s="6" t="s">
        <v>25</v>
      </c>
      <c r="K425" s="6" t="s">
        <v>85</v>
      </c>
      <c r="L425" s="6" t="s">
        <v>37</v>
      </c>
      <c r="M425" s="6" t="s">
        <v>743</v>
      </c>
      <c r="N425" s="6">
        <v>100</v>
      </c>
      <c r="O425" s="6">
        <v>100</v>
      </c>
      <c r="P425" s="6">
        <v>100.3</v>
      </c>
      <c r="Q425" s="6">
        <v>100.3</v>
      </c>
      <c r="R425" s="6" t="s">
        <v>403</v>
      </c>
      <c r="S425" s="6" t="s">
        <v>860</v>
      </c>
    </row>
    <row r="426" spans="1:19" ht="67.5" x14ac:dyDescent="0.2">
      <c r="A426" s="6" t="s">
        <v>720</v>
      </c>
      <c r="B426" s="6" t="s">
        <v>721</v>
      </c>
      <c r="C426" s="6" t="s">
        <v>722</v>
      </c>
      <c r="D426" s="6" t="s">
        <v>24</v>
      </c>
      <c r="E426" s="9">
        <v>120823.63</v>
      </c>
      <c r="F426" s="9">
        <v>120823.63</v>
      </c>
      <c r="G426" s="9">
        <v>0</v>
      </c>
      <c r="H426" s="9">
        <v>43806.34</v>
      </c>
      <c r="I426" s="9">
        <v>43806.34</v>
      </c>
      <c r="J426" s="6" t="s">
        <v>25</v>
      </c>
      <c r="K426" s="6" t="s">
        <v>744</v>
      </c>
      <c r="L426" s="6" t="s">
        <v>37</v>
      </c>
      <c r="M426" s="6" t="s">
        <v>745</v>
      </c>
      <c r="N426" s="6">
        <v>100</v>
      </c>
      <c r="O426" s="6">
        <v>100</v>
      </c>
      <c r="P426" s="6">
        <v>95.9</v>
      </c>
      <c r="Q426" s="6">
        <v>95.9</v>
      </c>
      <c r="R426" s="6" t="s">
        <v>403</v>
      </c>
      <c r="S426" s="6" t="s">
        <v>860</v>
      </c>
    </row>
    <row r="427" spans="1:19" ht="67.5" x14ac:dyDescent="0.2">
      <c r="A427" s="6" t="s">
        <v>720</v>
      </c>
      <c r="B427" s="6" t="s">
        <v>721</v>
      </c>
      <c r="C427" s="6" t="s">
        <v>722</v>
      </c>
      <c r="D427" s="6" t="s">
        <v>24</v>
      </c>
      <c r="E427" s="9">
        <v>8862714.6000000015</v>
      </c>
      <c r="F427" s="9">
        <v>8527481.879999999</v>
      </c>
      <c r="G427" s="9">
        <v>15254.3</v>
      </c>
      <c r="H427" s="9">
        <v>8199996.1799999997</v>
      </c>
      <c r="I427" s="9">
        <v>8184741.8799999999</v>
      </c>
      <c r="J427" s="6" t="s">
        <v>25</v>
      </c>
      <c r="K427" s="6" t="s">
        <v>48</v>
      </c>
      <c r="L427" s="6" t="s">
        <v>34</v>
      </c>
      <c r="M427" s="6" t="s">
        <v>87</v>
      </c>
      <c r="N427" s="6">
        <v>100</v>
      </c>
      <c r="O427" s="6">
        <v>100</v>
      </c>
      <c r="P427" s="6">
        <v>99.96</v>
      </c>
      <c r="Q427" s="6">
        <v>99.96</v>
      </c>
      <c r="R427" s="6" t="s">
        <v>403</v>
      </c>
      <c r="S427" s="6" t="s">
        <v>860</v>
      </c>
    </row>
    <row r="428" spans="1:19" ht="67.5" x14ac:dyDescent="0.2">
      <c r="A428" s="6" t="s">
        <v>720</v>
      </c>
      <c r="B428" s="6" t="s">
        <v>721</v>
      </c>
      <c r="C428" s="6" t="s">
        <v>722</v>
      </c>
      <c r="D428" s="6" t="s">
        <v>24</v>
      </c>
      <c r="E428" s="9">
        <v>1360375.37</v>
      </c>
      <c r="F428" s="9">
        <v>998035.22</v>
      </c>
      <c r="G428" s="9">
        <v>0</v>
      </c>
      <c r="H428" s="9">
        <v>995074.75</v>
      </c>
      <c r="I428" s="9">
        <v>995074.75</v>
      </c>
      <c r="J428" s="6" t="s">
        <v>25</v>
      </c>
      <c r="K428" s="6" t="s">
        <v>48</v>
      </c>
      <c r="L428" s="6" t="s">
        <v>37</v>
      </c>
      <c r="M428" s="6" t="s">
        <v>87</v>
      </c>
      <c r="N428" s="6">
        <v>100</v>
      </c>
      <c r="O428" s="6">
        <v>100</v>
      </c>
      <c r="P428" s="6">
        <v>100.3</v>
      </c>
      <c r="Q428" s="6">
        <v>100.3</v>
      </c>
      <c r="R428" s="6" t="s">
        <v>403</v>
      </c>
      <c r="S428" s="6" t="s">
        <v>860</v>
      </c>
    </row>
    <row r="429" spans="1:19" ht="67.5" x14ac:dyDescent="0.2">
      <c r="A429" s="6" t="s">
        <v>720</v>
      </c>
      <c r="B429" s="6" t="s">
        <v>721</v>
      </c>
      <c r="C429" s="6" t="s">
        <v>722</v>
      </c>
      <c r="D429" s="6" t="s">
        <v>24</v>
      </c>
      <c r="E429" s="9">
        <v>1613058.9</v>
      </c>
      <c r="F429" s="9">
        <v>1791603.2699999998</v>
      </c>
      <c r="G429" s="9">
        <v>7631.58</v>
      </c>
      <c r="H429" s="9">
        <v>1646312.4799999997</v>
      </c>
      <c r="I429" s="9">
        <v>1638680.9</v>
      </c>
      <c r="J429" s="6" t="s">
        <v>25</v>
      </c>
      <c r="K429" s="6" t="s">
        <v>48</v>
      </c>
      <c r="L429" s="6" t="s">
        <v>37</v>
      </c>
      <c r="M429" s="6" t="s">
        <v>87</v>
      </c>
      <c r="N429" s="6">
        <v>100</v>
      </c>
      <c r="O429" s="6">
        <v>100</v>
      </c>
      <c r="P429" s="6">
        <v>100.3</v>
      </c>
      <c r="Q429" s="6">
        <v>100.3</v>
      </c>
      <c r="R429" s="6" t="s">
        <v>403</v>
      </c>
      <c r="S429" s="6" t="s">
        <v>860</v>
      </c>
    </row>
    <row r="430" spans="1:19" ht="67.5" x14ac:dyDescent="0.2">
      <c r="A430" s="6" t="s">
        <v>720</v>
      </c>
      <c r="B430" s="6" t="s">
        <v>721</v>
      </c>
      <c r="C430" s="6" t="s">
        <v>722</v>
      </c>
      <c r="D430" s="6" t="s">
        <v>24</v>
      </c>
      <c r="E430" s="9">
        <v>644095.95000000007</v>
      </c>
      <c r="F430" s="9">
        <v>450190.68</v>
      </c>
      <c r="G430" s="9">
        <v>0</v>
      </c>
      <c r="H430" s="9">
        <v>449455.68</v>
      </c>
      <c r="I430" s="9">
        <v>449455.68</v>
      </c>
      <c r="J430" s="6" t="s">
        <v>25</v>
      </c>
      <c r="K430" s="6" t="s">
        <v>48</v>
      </c>
      <c r="L430" s="6" t="s">
        <v>37</v>
      </c>
      <c r="M430" s="6" t="s">
        <v>87</v>
      </c>
      <c r="N430" s="6">
        <v>100</v>
      </c>
      <c r="O430" s="6">
        <v>100</v>
      </c>
      <c r="P430" s="6">
        <v>91.97</v>
      </c>
      <c r="Q430" s="6">
        <v>91.97</v>
      </c>
      <c r="R430" s="6" t="s">
        <v>403</v>
      </c>
      <c r="S430" s="6" t="s">
        <v>860</v>
      </c>
    </row>
    <row r="431" spans="1:19" ht="67.5" x14ac:dyDescent="0.2">
      <c r="A431" s="6" t="s">
        <v>720</v>
      </c>
      <c r="B431" s="6" t="s">
        <v>721</v>
      </c>
      <c r="C431" s="6" t="s">
        <v>722</v>
      </c>
      <c r="D431" s="6" t="s">
        <v>24</v>
      </c>
      <c r="E431" s="9">
        <v>765577.8</v>
      </c>
      <c r="F431" s="9">
        <v>907723.57</v>
      </c>
      <c r="G431" s="9">
        <v>1470</v>
      </c>
      <c r="H431" s="9">
        <v>852723.5199999999</v>
      </c>
      <c r="I431" s="9">
        <v>851253.5199999999</v>
      </c>
      <c r="J431" s="6" t="s">
        <v>25</v>
      </c>
      <c r="K431" s="6" t="s">
        <v>48</v>
      </c>
      <c r="L431" s="6" t="s">
        <v>37</v>
      </c>
      <c r="M431" s="6" t="s">
        <v>87</v>
      </c>
      <c r="N431" s="6">
        <v>100</v>
      </c>
      <c r="O431" s="6">
        <v>100</v>
      </c>
      <c r="P431" s="6">
        <v>100.3</v>
      </c>
      <c r="Q431" s="6">
        <v>100.3</v>
      </c>
      <c r="R431" s="6" t="s">
        <v>403</v>
      </c>
      <c r="S431" s="6" t="s">
        <v>860</v>
      </c>
    </row>
    <row r="432" spans="1:19" ht="67.5" x14ac:dyDescent="0.2">
      <c r="A432" s="6" t="s">
        <v>720</v>
      </c>
      <c r="B432" s="6" t="s">
        <v>721</v>
      </c>
      <c r="C432" s="6" t="s">
        <v>722</v>
      </c>
      <c r="D432" s="6" t="s">
        <v>24</v>
      </c>
      <c r="E432" s="9">
        <v>2495347.29</v>
      </c>
      <c r="F432" s="9">
        <v>2470138.8199999998</v>
      </c>
      <c r="G432" s="9">
        <v>2296.7600000000002</v>
      </c>
      <c r="H432" s="9">
        <v>2399984.4</v>
      </c>
      <c r="I432" s="9">
        <v>2397687.6399999997</v>
      </c>
      <c r="J432" s="6" t="s">
        <v>25</v>
      </c>
      <c r="K432" s="6" t="s">
        <v>48</v>
      </c>
      <c r="L432" s="6" t="s">
        <v>37</v>
      </c>
      <c r="M432" s="6" t="s">
        <v>87</v>
      </c>
      <c r="N432" s="6">
        <v>100</v>
      </c>
      <c r="O432" s="6">
        <v>100</v>
      </c>
      <c r="P432" s="6">
        <v>66.98</v>
      </c>
      <c r="Q432" s="6">
        <v>66.98</v>
      </c>
      <c r="R432" s="6" t="s">
        <v>403</v>
      </c>
      <c r="S432" s="6" t="s">
        <v>860</v>
      </c>
    </row>
    <row r="433" spans="1:19" ht="67.5" x14ac:dyDescent="0.2">
      <c r="A433" s="6" t="s">
        <v>720</v>
      </c>
      <c r="B433" s="6" t="s">
        <v>721</v>
      </c>
      <c r="C433" s="6" t="s">
        <v>722</v>
      </c>
      <c r="D433" s="6" t="s">
        <v>24</v>
      </c>
      <c r="E433" s="9">
        <v>1984259.2900000003</v>
      </c>
      <c r="F433" s="9">
        <v>1909790.32</v>
      </c>
      <c r="G433" s="9">
        <v>3855.96</v>
      </c>
      <c r="H433" s="9">
        <v>1856445.3499999999</v>
      </c>
      <c r="I433" s="9">
        <v>1852589.39</v>
      </c>
      <c r="J433" s="6" t="s">
        <v>25</v>
      </c>
      <c r="K433" s="6" t="s">
        <v>48</v>
      </c>
      <c r="L433" s="6" t="s">
        <v>37</v>
      </c>
      <c r="M433" s="6" t="s">
        <v>87</v>
      </c>
      <c r="N433" s="6">
        <v>100</v>
      </c>
      <c r="O433" s="6">
        <v>100</v>
      </c>
      <c r="P433" s="6">
        <v>75.31</v>
      </c>
      <c r="Q433" s="6">
        <v>75.31</v>
      </c>
      <c r="R433" s="6" t="s">
        <v>403</v>
      </c>
      <c r="S433" s="6" t="s">
        <v>860</v>
      </c>
    </row>
    <row r="434" spans="1:19" ht="67.5" x14ac:dyDescent="0.2">
      <c r="A434" s="6" t="s">
        <v>720</v>
      </c>
      <c r="B434" s="6" t="s">
        <v>721</v>
      </c>
      <c r="C434" s="6" t="s">
        <v>722</v>
      </c>
      <c r="D434" s="6" t="s">
        <v>285</v>
      </c>
      <c r="E434" s="9">
        <v>0</v>
      </c>
      <c r="F434" s="9">
        <v>3200414.48</v>
      </c>
      <c r="G434" s="9">
        <v>13224</v>
      </c>
      <c r="H434" s="9">
        <v>3200414.48</v>
      </c>
      <c r="I434" s="9">
        <v>3187190.48</v>
      </c>
      <c r="J434" s="6" t="s">
        <v>25</v>
      </c>
      <c r="K434" s="6" t="s">
        <v>496</v>
      </c>
      <c r="L434" s="6" t="s">
        <v>34</v>
      </c>
      <c r="M434" s="6" t="s">
        <v>746</v>
      </c>
      <c r="N434" s="6">
        <v>100</v>
      </c>
      <c r="O434" s="6">
        <v>100</v>
      </c>
      <c r="P434" s="6">
        <v>100</v>
      </c>
      <c r="Q434" s="6">
        <v>100</v>
      </c>
      <c r="R434" s="6" t="s">
        <v>403</v>
      </c>
      <c r="S434" s="6" t="s">
        <v>860</v>
      </c>
    </row>
    <row r="435" spans="1:19" ht="67.5" x14ac:dyDescent="0.2">
      <c r="A435" s="6" t="s">
        <v>720</v>
      </c>
      <c r="B435" s="6" t="s">
        <v>721</v>
      </c>
      <c r="C435" s="6" t="s">
        <v>722</v>
      </c>
      <c r="D435" s="6" t="s">
        <v>285</v>
      </c>
      <c r="E435" s="9">
        <v>0</v>
      </c>
      <c r="F435" s="9">
        <v>3200414.48</v>
      </c>
      <c r="G435" s="9">
        <v>13224</v>
      </c>
      <c r="H435" s="9">
        <v>3200414.48</v>
      </c>
      <c r="I435" s="9">
        <v>3187190.48</v>
      </c>
      <c r="J435" s="6" t="s">
        <v>25</v>
      </c>
      <c r="K435" s="6" t="s">
        <v>496</v>
      </c>
      <c r="L435" s="6" t="s">
        <v>37</v>
      </c>
      <c r="M435" s="6" t="s">
        <v>746</v>
      </c>
      <c r="N435" s="6">
        <v>100</v>
      </c>
      <c r="O435" s="6">
        <v>100</v>
      </c>
      <c r="P435" s="6">
        <v>100</v>
      </c>
      <c r="Q435" s="6">
        <v>100</v>
      </c>
      <c r="R435" s="6" t="s">
        <v>403</v>
      </c>
      <c r="S435" s="6" t="s">
        <v>860</v>
      </c>
    </row>
    <row r="436" spans="1:19" ht="56.25" x14ac:dyDescent="0.2">
      <c r="A436" s="6" t="s">
        <v>747</v>
      </c>
      <c r="B436" s="6" t="s">
        <v>748</v>
      </c>
      <c r="C436" s="6" t="s">
        <v>570</v>
      </c>
      <c r="D436" s="6" t="s">
        <v>24</v>
      </c>
      <c r="E436" s="7">
        <f>0+E438+E440+E442+E444+E449</f>
        <v>8713155.1799999997</v>
      </c>
      <c r="F436" s="7">
        <f>0+F438+F440+F442+F444+F449</f>
        <v>14423571.939999998</v>
      </c>
      <c r="G436" s="7">
        <f>0+G438+G440+G442+G444+G449</f>
        <v>4438216.17</v>
      </c>
      <c r="H436" s="7">
        <f>0+H438+H440+H442+H444+H449</f>
        <v>12769935.57</v>
      </c>
      <c r="I436" s="7">
        <f>0+I438+I440+I442+I444+I449</f>
        <v>8331719.3999999985</v>
      </c>
      <c r="J436" s="6" t="s">
        <v>25</v>
      </c>
      <c r="K436" s="6" t="s">
        <v>749</v>
      </c>
      <c r="L436" s="6" t="s">
        <v>27</v>
      </c>
      <c r="M436" s="6" t="s">
        <v>750</v>
      </c>
      <c r="N436" s="6">
        <v>80</v>
      </c>
      <c r="O436" s="6">
        <v>80</v>
      </c>
      <c r="P436" s="6">
        <v>100</v>
      </c>
      <c r="Q436" s="6">
        <v>100</v>
      </c>
      <c r="R436" s="6" t="s">
        <v>472</v>
      </c>
      <c r="S436" s="6" t="s">
        <v>860</v>
      </c>
    </row>
    <row r="437" spans="1:19" ht="56.25" x14ac:dyDescent="0.2">
      <c r="A437" s="6" t="s">
        <v>747</v>
      </c>
      <c r="B437" s="6" t="s">
        <v>748</v>
      </c>
      <c r="C437" s="6" t="s">
        <v>570</v>
      </c>
      <c r="D437" s="6" t="s">
        <v>24</v>
      </c>
      <c r="E437" s="7">
        <f>0+E438+E440+E442+E444+E449</f>
        <v>8713155.1799999997</v>
      </c>
      <c r="F437" s="7">
        <f>0+F438+F440+F442+F444+F449</f>
        <v>14423571.939999998</v>
      </c>
      <c r="G437" s="7">
        <f>0+G438+G440+G442+G444+G449</f>
        <v>4438216.17</v>
      </c>
      <c r="H437" s="7">
        <f>0+H438+H440+H442+H444+H449</f>
        <v>12769935.57</v>
      </c>
      <c r="I437" s="7">
        <f>0+I438+I440+I442+I444+I449</f>
        <v>8331719.3999999985</v>
      </c>
      <c r="J437" s="6" t="s">
        <v>25</v>
      </c>
      <c r="K437" s="6" t="s">
        <v>751</v>
      </c>
      <c r="L437" s="6" t="s">
        <v>31</v>
      </c>
      <c r="M437" s="6" t="s">
        <v>752</v>
      </c>
      <c r="N437" s="6">
        <v>50</v>
      </c>
      <c r="O437" s="6">
        <v>50</v>
      </c>
      <c r="P437" s="6">
        <v>13.43</v>
      </c>
      <c r="Q437" s="6">
        <v>13.43</v>
      </c>
      <c r="R437" s="6" t="s">
        <v>472</v>
      </c>
      <c r="S437" s="6" t="s">
        <v>860</v>
      </c>
    </row>
    <row r="438" spans="1:19" ht="56.25" x14ac:dyDescent="0.2">
      <c r="A438" s="6" t="s">
        <v>747</v>
      </c>
      <c r="B438" s="6" t="s">
        <v>748</v>
      </c>
      <c r="C438" s="6" t="s">
        <v>570</v>
      </c>
      <c r="D438" s="6" t="s">
        <v>24</v>
      </c>
      <c r="E438" s="9">
        <v>2542900.12</v>
      </c>
      <c r="F438" s="9">
        <v>6995900.1200000001</v>
      </c>
      <c r="G438" s="9">
        <v>4380773.93</v>
      </c>
      <c r="H438" s="9">
        <v>6881717.4299999997</v>
      </c>
      <c r="I438" s="9">
        <v>2500943.5</v>
      </c>
      <c r="J438" s="6" t="s">
        <v>25</v>
      </c>
      <c r="K438" s="6" t="s">
        <v>753</v>
      </c>
      <c r="L438" s="6" t="s">
        <v>34</v>
      </c>
      <c r="M438" s="6" t="s">
        <v>754</v>
      </c>
      <c r="N438" s="6">
        <v>80</v>
      </c>
      <c r="O438" s="6">
        <v>80</v>
      </c>
      <c r="P438" s="6">
        <v>158.30000000000001</v>
      </c>
      <c r="Q438" s="6">
        <v>158.30000000000001</v>
      </c>
      <c r="R438" s="6" t="s">
        <v>472</v>
      </c>
      <c r="S438" s="6" t="s">
        <v>860</v>
      </c>
    </row>
    <row r="439" spans="1:19" ht="56.25" x14ac:dyDescent="0.2">
      <c r="A439" s="6" t="s">
        <v>747</v>
      </c>
      <c r="B439" s="6" t="s">
        <v>748</v>
      </c>
      <c r="C439" s="6" t="s">
        <v>570</v>
      </c>
      <c r="D439" s="6" t="s">
        <v>24</v>
      </c>
      <c r="E439" s="9">
        <v>2542900.12</v>
      </c>
      <c r="F439" s="9">
        <v>6995900.1200000001</v>
      </c>
      <c r="G439" s="9">
        <v>4380773.93</v>
      </c>
      <c r="H439" s="9">
        <v>6881717.4299999997</v>
      </c>
      <c r="I439" s="9">
        <v>2500943.5</v>
      </c>
      <c r="J439" s="6" t="s">
        <v>25</v>
      </c>
      <c r="K439" s="6" t="s">
        <v>751</v>
      </c>
      <c r="L439" s="6" t="s">
        <v>37</v>
      </c>
      <c r="M439" s="6" t="s">
        <v>755</v>
      </c>
      <c r="N439" s="6">
        <v>80</v>
      </c>
      <c r="O439" s="6">
        <v>80</v>
      </c>
      <c r="P439" s="6">
        <v>80.099999999999994</v>
      </c>
      <c r="Q439" s="6">
        <v>80.099999999999994</v>
      </c>
      <c r="R439" s="6" t="s">
        <v>472</v>
      </c>
      <c r="S439" s="6" t="s">
        <v>860</v>
      </c>
    </row>
    <row r="440" spans="1:19" ht="56.25" x14ac:dyDescent="0.2">
      <c r="A440" s="6" t="s">
        <v>747</v>
      </c>
      <c r="B440" s="6" t="s">
        <v>748</v>
      </c>
      <c r="C440" s="6" t="s">
        <v>570</v>
      </c>
      <c r="D440" s="6" t="s">
        <v>24</v>
      </c>
      <c r="E440" s="9">
        <v>367347.92000000004</v>
      </c>
      <c r="F440" s="9">
        <v>172421.11999999997</v>
      </c>
      <c r="G440" s="9">
        <v>10389.64</v>
      </c>
      <c r="H440" s="9">
        <v>132521.72999999998</v>
      </c>
      <c r="I440" s="9">
        <v>122132.09</v>
      </c>
      <c r="J440" s="6" t="s">
        <v>25</v>
      </c>
      <c r="K440" s="6" t="s">
        <v>756</v>
      </c>
      <c r="L440" s="6" t="s">
        <v>34</v>
      </c>
      <c r="M440" s="6" t="s">
        <v>757</v>
      </c>
      <c r="N440" s="6">
        <v>90</v>
      </c>
      <c r="O440" s="6">
        <v>90</v>
      </c>
      <c r="P440" s="6">
        <v>90.5</v>
      </c>
      <c r="Q440" s="6">
        <v>90.5</v>
      </c>
      <c r="R440" s="6" t="s">
        <v>472</v>
      </c>
      <c r="S440" s="6" t="s">
        <v>860</v>
      </c>
    </row>
    <row r="441" spans="1:19" ht="56.25" x14ac:dyDescent="0.2">
      <c r="A441" s="6" t="s">
        <v>747</v>
      </c>
      <c r="B441" s="6" t="s">
        <v>748</v>
      </c>
      <c r="C441" s="6" t="s">
        <v>570</v>
      </c>
      <c r="D441" s="6" t="s">
        <v>24</v>
      </c>
      <c r="E441" s="9">
        <v>367347.92000000004</v>
      </c>
      <c r="F441" s="9">
        <v>172421.11999999997</v>
      </c>
      <c r="G441" s="9">
        <v>10389.64</v>
      </c>
      <c r="H441" s="9">
        <v>132521.72999999998</v>
      </c>
      <c r="I441" s="9">
        <v>122132.09</v>
      </c>
      <c r="J441" s="6" t="s">
        <v>25</v>
      </c>
      <c r="K441" s="6" t="s">
        <v>408</v>
      </c>
      <c r="L441" s="6" t="s">
        <v>37</v>
      </c>
      <c r="M441" s="6" t="s">
        <v>758</v>
      </c>
      <c r="N441" s="6">
        <v>90</v>
      </c>
      <c r="O441" s="6">
        <v>90</v>
      </c>
      <c r="P441" s="6">
        <v>108.55</v>
      </c>
      <c r="Q441" s="6">
        <v>108.55</v>
      </c>
      <c r="R441" s="6" t="s">
        <v>472</v>
      </c>
      <c r="S441" s="6" t="s">
        <v>860</v>
      </c>
    </row>
    <row r="442" spans="1:19" ht="56.25" x14ac:dyDescent="0.2">
      <c r="A442" s="6" t="s">
        <v>747</v>
      </c>
      <c r="B442" s="6" t="s">
        <v>748</v>
      </c>
      <c r="C442" s="6" t="s">
        <v>570</v>
      </c>
      <c r="D442" s="6" t="s">
        <v>24</v>
      </c>
      <c r="E442" s="9">
        <v>854410.28</v>
      </c>
      <c r="F442" s="9">
        <v>1251962.28</v>
      </c>
      <c r="G442" s="9">
        <v>24569.23</v>
      </c>
      <c r="H442" s="9">
        <v>491276.61000000004</v>
      </c>
      <c r="I442" s="9">
        <v>466707.38000000006</v>
      </c>
      <c r="J442" s="6" t="s">
        <v>25</v>
      </c>
      <c r="K442" s="6" t="s">
        <v>759</v>
      </c>
      <c r="L442" s="6" t="s">
        <v>34</v>
      </c>
      <c r="M442" s="6" t="s">
        <v>760</v>
      </c>
      <c r="N442" s="6">
        <v>80</v>
      </c>
      <c r="O442" s="6">
        <v>80</v>
      </c>
      <c r="P442" s="6">
        <v>66.75</v>
      </c>
      <c r="Q442" s="6">
        <v>66.75</v>
      </c>
      <c r="R442" s="6" t="s">
        <v>472</v>
      </c>
      <c r="S442" s="6" t="s">
        <v>860</v>
      </c>
    </row>
    <row r="443" spans="1:19" ht="56.25" x14ac:dyDescent="0.2">
      <c r="A443" s="6" t="s">
        <v>747</v>
      </c>
      <c r="B443" s="6" t="s">
        <v>748</v>
      </c>
      <c r="C443" s="6" t="s">
        <v>570</v>
      </c>
      <c r="D443" s="6" t="s">
        <v>24</v>
      </c>
      <c r="E443" s="9">
        <v>854410.28</v>
      </c>
      <c r="F443" s="9">
        <v>1251962.28</v>
      </c>
      <c r="G443" s="9">
        <v>24569.23</v>
      </c>
      <c r="H443" s="9">
        <v>491276.61000000004</v>
      </c>
      <c r="I443" s="9">
        <v>466707.38000000006</v>
      </c>
      <c r="J443" s="6" t="s">
        <v>25</v>
      </c>
      <c r="K443" s="6" t="s">
        <v>761</v>
      </c>
      <c r="L443" s="6" t="s">
        <v>37</v>
      </c>
      <c r="M443" s="6" t="s">
        <v>762</v>
      </c>
      <c r="N443" s="6">
        <v>80</v>
      </c>
      <c r="O443" s="6">
        <v>80</v>
      </c>
      <c r="P443" s="6">
        <v>103.02</v>
      </c>
      <c r="Q443" s="6">
        <v>103.02</v>
      </c>
      <c r="R443" s="6" t="s">
        <v>472</v>
      </c>
      <c r="S443" s="6" t="s">
        <v>860</v>
      </c>
    </row>
    <row r="444" spans="1:19" ht="56.25" x14ac:dyDescent="0.2">
      <c r="A444" s="6" t="s">
        <v>747</v>
      </c>
      <c r="B444" s="6" t="s">
        <v>748</v>
      </c>
      <c r="C444" s="6" t="s">
        <v>570</v>
      </c>
      <c r="D444" s="6" t="s">
        <v>24</v>
      </c>
      <c r="E444" s="9">
        <v>4948496.8599999994</v>
      </c>
      <c r="F444" s="9">
        <v>4934942.29</v>
      </c>
      <c r="G444" s="9">
        <v>22483.37</v>
      </c>
      <c r="H444" s="9">
        <v>4513200.7399999993</v>
      </c>
      <c r="I444" s="9">
        <v>4490717.3699999992</v>
      </c>
      <c r="J444" s="6" t="s">
        <v>25</v>
      </c>
      <c r="K444" s="6" t="s">
        <v>48</v>
      </c>
      <c r="L444" s="6" t="s">
        <v>34</v>
      </c>
      <c r="M444" s="6" t="s">
        <v>87</v>
      </c>
      <c r="N444" s="6">
        <v>100</v>
      </c>
      <c r="O444" s="6">
        <v>100</v>
      </c>
      <c r="P444" s="6">
        <v>79.599999999999994</v>
      </c>
      <c r="Q444" s="6">
        <v>79.599999999999994</v>
      </c>
      <c r="R444" s="6" t="s">
        <v>472</v>
      </c>
      <c r="S444" s="6" t="s">
        <v>860</v>
      </c>
    </row>
    <row r="445" spans="1:19" ht="56.25" x14ac:dyDescent="0.2">
      <c r="A445" s="6" t="s">
        <v>747</v>
      </c>
      <c r="B445" s="6" t="s">
        <v>748</v>
      </c>
      <c r="C445" s="6" t="s">
        <v>570</v>
      </c>
      <c r="D445" s="6" t="s">
        <v>24</v>
      </c>
      <c r="E445" s="9">
        <v>3227356.54</v>
      </c>
      <c r="F445" s="9">
        <v>3058995.74</v>
      </c>
      <c r="G445" s="9">
        <v>16170</v>
      </c>
      <c r="H445" s="9">
        <v>2820919.07</v>
      </c>
      <c r="I445" s="9">
        <v>2804749.07</v>
      </c>
      <c r="J445" s="6" t="s">
        <v>25</v>
      </c>
      <c r="K445" s="6" t="s">
        <v>48</v>
      </c>
      <c r="L445" s="6" t="s">
        <v>37</v>
      </c>
      <c r="M445" s="6" t="s">
        <v>87</v>
      </c>
      <c r="N445" s="6">
        <v>100</v>
      </c>
      <c r="O445" s="6">
        <v>100</v>
      </c>
      <c r="P445" s="6">
        <v>84.6</v>
      </c>
      <c r="Q445" s="6">
        <v>84.6</v>
      </c>
      <c r="R445" s="6" t="s">
        <v>472</v>
      </c>
      <c r="S445" s="6" t="s">
        <v>860</v>
      </c>
    </row>
    <row r="446" spans="1:19" ht="56.25" x14ac:dyDescent="0.2">
      <c r="A446" s="6" t="s">
        <v>747</v>
      </c>
      <c r="B446" s="6" t="s">
        <v>748</v>
      </c>
      <c r="C446" s="6" t="s">
        <v>570</v>
      </c>
      <c r="D446" s="6" t="s">
        <v>24</v>
      </c>
      <c r="E446" s="9">
        <v>1721140.3199999998</v>
      </c>
      <c r="F446" s="9">
        <v>1389727.3800000001</v>
      </c>
      <c r="G446" s="9">
        <v>5578.37</v>
      </c>
      <c r="H446" s="9">
        <v>1277906.7200000002</v>
      </c>
      <c r="I446" s="9">
        <v>1272328.3500000001</v>
      </c>
      <c r="J446" s="6" t="s">
        <v>25</v>
      </c>
      <c r="K446" s="6" t="s">
        <v>48</v>
      </c>
      <c r="L446" s="6" t="s">
        <v>37</v>
      </c>
      <c r="M446" s="6" t="s">
        <v>87</v>
      </c>
      <c r="N446" s="6">
        <v>100</v>
      </c>
      <c r="O446" s="6">
        <v>100</v>
      </c>
      <c r="P446" s="6">
        <v>80.12</v>
      </c>
      <c r="Q446" s="6">
        <v>80.12</v>
      </c>
      <c r="R446" s="6" t="s">
        <v>472</v>
      </c>
      <c r="S446" s="6" t="s">
        <v>860</v>
      </c>
    </row>
    <row r="447" spans="1:19" ht="56.25" x14ac:dyDescent="0.2">
      <c r="A447" s="6" t="s">
        <v>747</v>
      </c>
      <c r="B447" s="6" t="s">
        <v>748</v>
      </c>
      <c r="C447" s="6" t="s">
        <v>570</v>
      </c>
      <c r="D447" s="6" t="s">
        <v>24</v>
      </c>
      <c r="E447" s="9">
        <v>0</v>
      </c>
      <c r="F447" s="9">
        <v>311039.98</v>
      </c>
      <c r="G447" s="9">
        <v>490</v>
      </c>
      <c r="H447" s="9">
        <v>248552.81</v>
      </c>
      <c r="I447" s="9">
        <v>248062.81</v>
      </c>
      <c r="J447" s="6" t="s">
        <v>25</v>
      </c>
      <c r="K447" s="6" t="s">
        <v>48</v>
      </c>
      <c r="L447" s="6" t="s">
        <v>37</v>
      </c>
      <c r="M447" s="6" t="s">
        <v>87</v>
      </c>
      <c r="N447" s="6">
        <v>100</v>
      </c>
      <c r="O447" s="6">
        <v>100</v>
      </c>
      <c r="P447" s="12">
        <v>79.910244978796612</v>
      </c>
      <c r="Q447" s="12">
        <v>79.910244978796612</v>
      </c>
      <c r="R447" s="6" t="s">
        <v>472</v>
      </c>
      <c r="S447" s="6" t="s">
        <v>860</v>
      </c>
    </row>
    <row r="448" spans="1:19" ht="56.25" x14ac:dyDescent="0.2">
      <c r="A448" s="6" t="s">
        <v>747</v>
      </c>
      <c r="B448" s="6" t="s">
        <v>748</v>
      </c>
      <c r="C448" s="6" t="s">
        <v>570</v>
      </c>
      <c r="D448" s="6" t="s">
        <v>24</v>
      </c>
      <c r="E448" s="9">
        <v>0</v>
      </c>
      <c r="F448" s="9">
        <v>175179.19</v>
      </c>
      <c r="G448" s="9">
        <v>245</v>
      </c>
      <c r="H448" s="9">
        <v>165822.14000000001</v>
      </c>
      <c r="I448" s="9">
        <v>165577.14000000001</v>
      </c>
      <c r="J448" s="6" t="s">
        <v>25</v>
      </c>
      <c r="K448" s="6" t="s">
        <v>48</v>
      </c>
      <c r="L448" s="6" t="s">
        <v>37</v>
      </c>
      <c r="M448" s="6" t="s">
        <v>87</v>
      </c>
      <c r="N448" s="6">
        <v>100</v>
      </c>
      <c r="O448" s="6">
        <v>100</v>
      </c>
      <c r="P448" s="12">
        <v>94.658583590893414</v>
      </c>
      <c r="Q448" s="12">
        <v>94.658583590893414</v>
      </c>
      <c r="R448" s="6" t="s">
        <v>472</v>
      </c>
      <c r="S448" s="6" t="s">
        <v>860</v>
      </c>
    </row>
    <row r="449" spans="1:19" ht="56.25" x14ac:dyDescent="0.2">
      <c r="A449" s="6" t="s">
        <v>747</v>
      </c>
      <c r="B449" s="6" t="s">
        <v>748</v>
      </c>
      <c r="C449" s="6" t="s">
        <v>570</v>
      </c>
      <c r="D449" s="6" t="s">
        <v>24</v>
      </c>
      <c r="E449" s="9">
        <v>0</v>
      </c>
      <c r="F449" s="9">
        <v>1068346.1299999999</v>
      </c>
      <c r="G449" s="9">
        <v>0</v>
      </c>
      <c r="H449" s="9">
        <v>751219.06</v>
      </c>
      <c r="I449" s="9">
        <v>751219.06</v>
      </c>
      <c r="J449" s="6" t="s">
        <v>25</v>
      </c>
      <c r="K449" s="6" t="s">
        <v>336</v>
      </c>
      <c r="L449" s="6" t="s">
        <v>34</v>
      </c>
      <c r="M449" s="6" t="s">
        <v>688</v>
      </c>
      <c r="N449" s="6">
        <v>100</v>
      </c>
      <c r="O449" s="6">
        <v>100</v>
      </c>
      <c r="P449" s="6">
        <v>85</v>
      </c>
      <c r="Q449" s="6">
        <v>85</v>
      </c>
      <c r="R449" s="6" t="s">
        <v>472</v>
      </c>
      <c r="S449" s="6" t="s">
        <v>860</v>
      </c>
    </row>
    <row r="450" spans="1:19" ht="56.25" x14ac:dyDescent="0.2">
      <c r="A450" s="6" t="s">
        <v>747</v>
      </c>
      <c r="B450" s="6" t="s">
        <v>748</v>
      </c>
      <c r="C450" s="6" t="s">
        <v>570</v>
      </c>
      <c r="D450" s="6" t="s">
        <v>24</v>
      </c>
      <c r="E450" s="9">
        <v>0</v>
      </c>
      <c r="F450" s="9">
        <v>1068346.1299999999</v>
      </c>
      <c r="G450" s="9">
        <v>0</v>
      </c>
      <c r="H450" s="9">
        <v>751219.06</v>
      </c>
      <c r="I450" s="9">
        <v>751219.06</v>
      </c>
      <c r="J450" s="6" t="s">
        <v>25</v>
      </c>
      <c r="K450" s="6" t="s">
        <v>336</v>
      </c>
      <c r="L450" s="6" t="s">
        <v>37</v>
      </c>
      <c r="M450" s="6" t="s">
        <v>688</v>
      </c>
      <c r="N450" s="6">
        <v>100</v>
      </c>
      <c r="O450" s="6">
        <v>100</v>
      </c>
      <c r="P450" s="6">
        <v>85</v>
      </c>
      <c r="Q450" s="6">
        <v>85</v>
      </c>
      <c r="R450" s="6" t="s">
        <v>472</v>
      </c>
      <c r="S450" s="6" t="s">
        <v>860</v>
      </c>
    </row>
    <row r="451" spans="1:19" ht="56.25" x14ac:dyDescent="0.2">
      <c r="A451" s="6" t="s">
        <v>763</v>
      </c>
      <c r="B451" s="6" t="s">
        <v>764</v>
      </c>
      <c r="C451" s="6" t="s">
        <v>765</v>
      </c>
      <c r="D451" s="6" t="s">
        <v>285</v>
      </c>
      <c r="E451" s="7">
        <f>0+E453+E457+E459+E462+E464+E466+E468+E470+E475</f>
        <v>12679361.130000001</v>
      </c>
      <c r="F451" s="7">
        <f>0+F453+F457+F459+F462+F464+F466+F468+F470+F475</f>
        <v>14776227.43</v>
      </c>
      <c r="G451" s="7">
        <f>0+G453+G457+G459+G462+G464+G466+G468+G470+G475</f>
        <v>1848171.98</v>
      </c>
      <c r="H451" s="7">
        <f>0+H453+H457+H459+H462+H464+H466+H468+H470+H475</f>
        <v>13479103.049999999</v>
      </c>
      <c r="I451" s="7">
        <f>0+I453+I457+I459+I462+I464+I466+I468+I470+I475</f>
        <v>11630931.07</v>
      </c>
      <c r="J451" s="6" t="s">
        <v>25</v>
      </c>
      <c r="K451" s="6" t="s">
        <v>766</v>
      </c>
      <c r="L451" s="6" t="s">
        <v>27</v>
      </c>
      <c r="M451" s="6" t="s">
        <v>767</v>
      </c>
      <c r="N451" s="6">
        <v>15</v>
      </c>
      <c r="O451" s="6">
        <v>15</v>
      </c>
      <c r="P451" s="6">
        <v>17.239999999999998</v>
      </c>
      <c r="Q451" s="6">
        <v>17.239999999999998</v>
      </c>
      <c r="R451" s="6" t="s">
        <v>403</v>
      </c>
      <c r="S451" s="6" t="s">
        <v>860</v>
      </c>
    </row>
    <row r="452" spans="1:19" ht="45" x14ac:dyDescent="0.2">
      <c r="A452" s="6" t="s">
        <v>763</v>
      </c>
      <c r="B452" s="6" t="s">
        <v>764</v>
      </c>
      <c r="C452" s="6" t="s">
        <v>765</v>
      </c>
      <c r="D452" s="6" t="s">
        <v>285</v>
      </c>
      <c r="E452" s="7">
        <f>0+E453+E457+E459+E462+E464+E466+E468+E470+E475</f>
        <v>12679361.130000001</v>
      </c>
      <c r="F452" s="7">
        <f>0+F453+F457+F459+F462+F464+F466+F468+F470+F475</f>
        <v>14776227.43</v>
      </c>
      <c r="G452" s="7">
        <f>0+G453+G457+G459+G462+G464+G466+G468+G470+G475</f>
        <v>1848171.98</v>
      </c>
      <c r="H452" s="7">
        <f>0+H453+H457+H459+H462+H464+H466+H468+H470+H475</f>
        <v>13479103.049999999</v>
      </c>
      <c r="I452" s="7">
        <f>0+I453+I457+I459+I462+I464+I466+I468+I470+I475</f>
        <v>11630931.07</v>
      </c>
      <c r="J452" s="6" t="s">
        <v>25</v>
      </c>
      <c r="K452" s="6" t="s">
        <v>768</v>
      </c>
      <c r="L452" s="6" t="s">
        <v>31</v>
      </c>
      <c r="M452" s="6" t="s">
        <v>769</v>
      </c>
      <c r="N452" s="6">
        <v>4</v>
      </c>
      <c r="O452" s="6">
        <v>4</v>
      </c>
      <c r="P452" s="6">
        <v>89.48</v>
      </c>
      <c r="Q452" s="6">
        <v>89.48</v>
      </c>
      <c r="R452" s="6" t="s">
        <v>403</v>
      </c>
      <c r="S452" s="6" t="s">
        <v>860</v>
      </c>
    </row>
    <row r="453" spans="1:19" ht="56.25" x14ac:dyDescent="0.2">
      <c r="A453" s="6" t="s">
        <v>763</v>
      </c>
      <c r="B453" s="6" t="s">
        <v>764</v>
      </c>
      <c r="C453" s="6" t="s">
        <v>765</v>
      </c>
      <c r="D453" s="6" t="s">
        <v>24</v>
      </c>
      <c r="E453" s="9">
        <v>749272.15</v>
      </c>
      <c r="F453" s="9">
        <v>1827568.85</v>
      </c>
      <c r="G453" s="9">
        <v>651050</v>
      </c>
      <c r="H453" s="9">
        <v>1624117.9399999997</v>
      </c>
      <c r="I453" s="9">
        <v>973067.94</v>
      </c>
      <c r="J453" s="6" t="s">
        <v>25</v>
      </c>
      <c r="K453" s="6" t="s">
        <v>770</v>
      </c>
      <c r="L453" s="6" t="s">
        <v>34</v>
      </c>
      <c r="M453" s="6" t="s">
        <v>771</v>
      </c>
      <c r="N453" s="6">
        <v>100</v>
      </c>
      <c r="O453" s="6">
        <v>100</v>
      </c>
      <c r="P453" s="6">
        <v>99.96</v>
      </c>
      <c r="Q453" s="6">
        <v>99.96</v>
      </c>
      <c r="R453" s="6" t="s">
        <v>403</v>
      </c>
      <c r="S453" s="6" t="s">
        <v>860</v>
      </c>
    </row>
    <row r="454" spans="1:19" ht="67.5" x14ac:dyDescent="0.2">
      <c r="A454" s="6" t="s">
        <v>763</v>
      </c>
      <c r="B454" s="6" t="s">
        <v>764</v>
      </c>
      <c r="C454" s="6" t="s">
        <v>765</v>
      </c>
      <c r="D454" s="6" t="s">
        <v>24</v>
      </c>
      <c r="E454" s="9">
        <v>233271.65000000002</v>
      </c>
      <c r="F454" s="9">
        <v>1348350.79</v>
      </c>
      <c r="G454" s="9">
        <v>649900</v>
      </c>
      <c r="H454" s="9">
        <v>1270182.8199999998</v>
      </c>
      <c r="I454" s="9">
        <v>620282.81999999995</v>
      </c>
      <c r="J454" s="6" t="s">
        <v>25</v>
      </c>
      <c r="K454" s="6" t="s">
        <v>772</v>
      </c>
      <c r="L454" s="6" t="s">
        <v>37</v>
      </c>
      <c r="M454" s="6" t="s">
        <v>773</v>
      </c>
      <c r="N454" s="6">
        <v>100</v>
      </c>
      <c r="O454" s="6">
        <v>100</v>
      </c>
      <c r="P454" s="6">
        <v>82.04</v>
      </c>
      <c r="Q454" s="6">
        <v>82.04</v>
      </c>
      <c r="R454" s="6" t="s">
        <v>403</v>
      </c>
      <c r="S454" s="6" t="s">
        <v>860</v>
      </c>
    </row>
    <row r="455" spans="1:19" ht="45" x14ac:dyDescent="0.2">
      <c r="A455" s="6" t="s">
        <v>763</v>
      </c>
      <c r="B455" s="6" t="s">
        <v>764</v>
      </c>
      <c r="C455" s="6" t="s">
        <v>765</v>
      </c>
      <c r="D455" s="6" t="s">
        <v>24</v>
      </c>
      <c r="E455" s="9">
        <v>267450.25</v>
      </c>
      <c r="F455" s="9">
        <v>259841.66</v>
      </c>
      <c r="G455" s="9">
        <v>0</v>
      </c>
      <c r="H455" s="9">
        <v>224303.46</v>
      </c>
      <c r="I455" s="9">
        <v>224303.46</v>
      </c>
      <c r="J455" s="6" t="s">
        <v>25</v>
      </c>
      <c r="K455" s="6" t="s">
        <v>774</v>
      </c>
      <c r="L455" s="6" t="s">
        <v>37</v>
      </c>
      <c r="M455" s="6" t="s">
        <v>775</v>
      </c>
      <c r="N455" s="6">
        <v>100</v>
      </c>
      <c r="O455" s="6">
        <v>100</v>
      </c>
      <c r="P455" s="6">
        <v>31.64</v>
      </c>
      <c r="Q455" s="6">
        <v>31.64</v>
      </c>
      <c r="R455" s="6" t="s">
        <v>403</v>
      </c>
      <c r="S455" s="6" t="s">
        <v>860</v>
      </c>
    </row>
    <row r="456" spans="1:19" ht="45" x14ac:dyDescent="0.2">
      <c r="A456" s="6" t="s">
        <v>763</v>
      </c>
      <c r="B456" s="6" t="s">
        <v>764</v>
      </c>
      <c r="C456" s="6" t="s">
        <v>765</v>
      </c>
      <c r="D456" s="6" t="s">
        <v>24</v>
      </c>
      <c r="E456" s="9">
        <v>248550.25</v>
      </c>
      <c r="F456" s="9">
        <v>219376.40000000002</v>
      </c>
      <c r="G456" s="9">
        <v>1150</v>
      </c>
      <c r="H456" s="9">
        <v>129631.66</v>
      </c>
      <c r="I456" s="9">
        <v>128481.66</v>
      </c>
      <c r="J456" s="6" t="s">
        <v>25</v>
      </c>
      <c r="K456" s="6" t="s">
        <v>776</v>
      </c>
      <c r="L456" s="6" t="s">
        <v>37</v>
      </c>
      <c r="M456" s="6" t="s">
        <v>777</v>
      </c>
      <c r="N456" s="6">
        <v>15</v>
      </c>
      <c r="O456" s="6">
        <v>15</v>
      </c>
      <c r="P456" s="6">
        <v>52.74</v>
      </c>
      <c r="Q456" s="6">
        <v>52.74</v>
      </c>
      <c r="R456" s="6" t="s">
        <v>403</v>
      </c>
      <c r="S456" s="6" t="s">
        <v>860</v>
      </c>
    </row>
    <row r="457" spans="1:19" ht="45" x14ac:dyDescent="0.2">
      <c r="A457" s="6" t="s">
        <v>763</v>
      </c>
      <c r="B457" s="6" t="s">
        <v>764</v>
      </c>
      <c r="C457" s="6" t="s">
        <v>765</v>
      </c>
      <c r="D457" s="6" t="s">
        <v>24</v>
      </c>
      <c r="E457" s="9">
        <v>1815295.4000000001</v>
      </c>
      <c r="F457" s="9">
        <v>1840066.0399999996</v>
      </c>
      <c r="G457" s="9">
        <v>20383.990000000002</v>
      </c>
      <c r="H457" s="9">
        <v>1710316.13</v>
      </c>
      <c r="I457" s="9">
        <v>1689932.1400000001</v>
      </c>
      <c r="J457" s="6" t="s">
        <v>25</v>
      </c>
      <c r="K457" s="6" t="s">
        <v>778</v>
      </c>
      <c r="L457" s="6" t="s">
        <v>34</v>
      </c>
      <c r="M457" s="6" t="s">
        <v>779</v>
      </c>
      <c r="N457" s="6">
        <v>10</v>
      </c>
      <c r="O457" s="6">
        <v>10</v>
      </c>
      <c r="P457" s="6">
        <v>47.5</v>
      </c>
      <c r="Q457" s="6">
        <v>47.5</v>
      </c>
      <c r="R457" s="6" t="s">
        <v>403</v>
      </c>
      <c r="S457" s="6" t="s">
        <v>860</v>
      </c>
    </row>
    <row r="458" spans="1:19" ht="56.25" x14ac:dyDescent="0.2">
      <c r="A458" s="6" t="s">
        <v>763</v>
      </c>
      <c r="B458" s="6" t="s">
        <v>764</v>
      </c>
      <c r="C458" s="6" t="s">
        <v>765</v>
      </c>
      <c r="D458" s="6" t="s">
        <v>24</v>
      </c>
      <c r="E458" s="9">
        <v>1815295.4000000001</v>
      </c>
      <c r="F458" s="9">
        <v>1840066.0399999996</v>
      </c>
      <c r="G458" s="9">
        <v>20383.990000000002</v>
      </c>
      <c r="H458" s="9">
        <v>1710316.13</v>
      </c>
      <c r="I458" s="9">
        <v>1689932.1400000001</v>
      </c>
      <c r="J458" s="6" t="s">
        <v>25</v>
      </c>
      <c r="K458" s="6" t="s">
        <v>780</v>
      </c>
      <c r="L458" s="6" t="s">
        <v>37</v>
      </c>
      <c r="M458" s="6" t="s">
        <v>781</v>
      </c>
      <c r="N458" s="6">
        <v>100</v>
      </c>
      <c r="O458" s="6">
        <v>100</v>
      </c>
      <c r="P458" s="6">
        <v>97.5</v>
      </c>
      <c r="Q458" s="6">
        <v>97.5</v>
      </c>
      <c r="R458" s="6" t="s">
        <v>403</v>
      </c>
      <c r="S458" s="6" t="s">
        <v>860</v>
      </c>
    </row>
    <row r="459" spans="1:19" ht="56.25" x14ac:dyDescent="0.2">
      <c r="A459" s="6" t="s">
        <v>763</v>
      </c>
      <c r="B459" s="6" t="s">
        <v>764</v>
      </c>
      <c r="C459" s="6" t="s">
        <v>765</v>
      </c>
      <c r="D459" s="6" t="s">
        <v>24</v>
      </c>
      <c r="E459" s="9">
        <v>354777.4</v>
      </c>
      <c r="F459" s="9">
        <v>364495.17999999993</v>
      </c>
      <c r="G459" s="9">
        <v>24119.300000000003</v>
      </c>
      <c r="H459" s="9">
        <v>279728.37</v>
      </c>
      <c r="I459" s="9">
        <v>255609.07</v>
      </c>
      <c r="J459" s="6" t="s">
        <v>25</v>
      </c>
      <c r="K459" s="6" t="s">
        <v>782</v>
      </c>
      <c r="L459" s="6" t="s">
        <v>34</v>
      </c>
      <c r="M459" s="6" t="s">
        <v>783</v>
      </c>
      <c r="N459" s="6">
        <v>5</v>
      </c>
      <c r="O459" s="6">
        <v>5</v>
      </c>
      <c r="P459" s="6">
        <v>25</v>
      </c>
      <c r="Q459" s="6">
        <v>25</v>
      </c>
      <c r="R459" s="6" t="s">
        <v>403</v>
      </c>
      <c r="S459" s="6" t="s">
        <v>860</v>
      </c>
    </row>
    <row r="460" spans="1:19" ht="67.5" x14ac:dyDescent="0.2">
      <c r="A460" s="6" t="s">
        <v>763</v>
      </c>
      <c r="B460" s="6" t="s">
        <v>764</v>
      </c>
      <c r="C460" s="6" t="s">
        <v>765</v>
      </c>
      <c r="D460" s="6" t="s">
        <v>24</v>
      </c>
      <c r="E460" s="9">
        <v>207262.90000000002</v>
      </c>
      <c r="F460" s="9">
        <v>207334.53999999998</v>
      </c>
      <c r="G460" s="9">
        <v>9733.01</v>
      </c>
      <c r="H460" s="9">
        <v>163443.57</v>
      </c>
      <c r="I460" s="9">
        <v>153710.56</v>
      </c>
      <c r="J460" s="6" t="s">
        <v>25</v>
      </c>
      <c r="K460" s="6" t="s">
        <v>784</v>
      </c>
      <c r="L460" s="6" t="s">
        <v>37</v>
      </c>
      <c r="M460" s="6" t="s">
        <v>785</v>
      </c>
      <c r="N460" s="6">
        <v>5</v>
      </c>
      <c r="O460" s="6">
        <v>5</v>
      </c>
      <c r="P460" s="6">
        <v>66</v>
      </c>
      <c r="Q460" s="6">
        <v>66</v>
      </c>
      <c r="R460" s="6" t="s">
        <v>403</v>
      </c>
      <c r="S460" s="6" t="s">
        <v>860</v>
      </c>
    </row>
    <row r="461" spans="1:19" ht="78.75" x14ac:dyDescent="0.2">
      <c r="A461" s="6" t="s">
        <v>763</v>
      </c>
      <c r="B461" s="6" t="s">
        <v>764</v>
      </c>
      <c r="C461" s="6" t="s">
        <v>765</v>
      </c>
      <c r="D461" s="6" t="s">
        <v>24</v>
      </c>
      <c r="E461" s="9">
        <v>147514.5</v>
      </c>
      <c r="F461" s="9">
        <v>157160.63999999998</v>
      </c>
      <c r="G461" s="9">
        <v>14386.29</v>
      </c>
      <c r="H461" s="9">
        <v>116284.79999999999</v>
      </c>
      <c r="I461" s="9">
        <v>101898.51</v>
      </c>
      <c r="J461" s="6" t="s">
        <v>25</v>
      </c>
      <c r="K461" s="6" t="s">
        <v>786</v>
      </c>
      <c r="L461" s="6" t="s">
        <v>37</v>
      </c>
      <c r="M461" s="6" t="s">
        <v>787</v>
      </c>
      <c r="N461" s="6">
        <v>5</v>
      </c>
      <c r="O461" s="6">
        <v>5</v>
      </c>
      <c r="P461" s="6">
        <v>37</v>
      </c>
      <c r="Q461" s="6">
        <v>37</v>
      </c>
      <c r="R461" s="6" t="s">
        <v>403</v>
      </c>
      <c r="S461" s="6" t="s">
        <v>860</v>
      </c>
    </row>
    <row r="462" spans="1:19" ht="78.75" x14ac:dyDescent="0.2">
      <c r="A462" s="6" t="s">
        <v>763</v>
      </c>
      <c r="B462" s="6" t="s">
        <v>764</v>
      </c>
      <c r="C462" s="6" t="s">
        <v>765</v>
      </c>
      <c r="D462" s="6" t="s">
        <v>24</v>
      </c>
      <c r="E462" s="9">
        <v>164822.25</v>
      </c>
      <c r="F462" s="9">
        <v>175965.41000000003</v>
      </c>
      <c r="G462" s="9">
        <v>7817.25</v>
      </c>
      <c r="H462" s="9">
        <v>154132.01</v>
      </c>
      <c r="I462" s="9">
        <v>146314.76</v>
      </c>
      <c r="J462" s="6" t="s">
        <v>25</v>
      </c>
      <c r="K462" s="6" t="s">
        <v>788</v>
      </c>
      <c r="L462" s="6" t="s">
        <v>34</v>
      </c>
      <c r="M462" s="6" t="s">
        <v>789</v>
      </c>
      <c r="N462" s="6">
        <v>5</v>
      </c>
      <c r="O462" s="6">
        <v>5</v>
      </c>
      <c r="P462" s="6">
        <v>81</v>
      </c>
      <c r="Q462" s="6">
        <v>81</v>
      </c>
      <c r="R462" s="6" t="s">
        <v>403</v>
      </c>
      <c r="S462" s="6" t="s">
        <v>860</v>
      </c>
    </row>
    <row r="463" spans="1:19" ht="45" x14ac:dyDescent="0.2">
      <c r="A463" s="6" t="s">
        <v>763</v>
      </c>
      <c r="B463" s="6" t="s">
        <v>764</v>
      </c>
      <c r="C463" s="6" t="s">
        <v>765</v>
      </c>
      <c r="D463" s="6" t="s">
        <v>24</v>
      </c>
      <c r="E463" s="9">
        <v>164822.25</v>
      </c>
      <c r="F463" s="9">
        <v>175965.41000000003</v>
      </c>
      <c r="G463" s="9">
        <v>7817.25</v>
      </c>
      <c r="H463" s="9">
        <v>154132.01</v>
      </c>
      <c r="I463" s="9">
        <v>146314.76</v>
      </c>
      <c r="J463" s="6" t="s">
        <v>25</v>
      </c>
      <c r="K463" s="6" t="s">
        <v>790</v>
      </c>
      <c r="L463" s="6" t="s">
        <v>37</v>
      </c>
      <c r="M463" s="6" t="s">
        <v>791</v>
      </c>
      <c r="N463" s="6">
        <v>100</v>
      </c>
      <c r="O463" s="6">
        <v>100</v>
      </c>
      <c r="P463" s="6">
        <v>67.67</v>
      </c>
      <c r="Q463" s="6">
        <v>67.67</v>
      </c>
      <c r="R463" s="6" t="s">
        <v>403</v>
      </c>
      <c r="S463" s="6" t="s">
        <v>860</v>
      </c>
    </row>
    <row r="464" spans="1:19" ht="45" x14ac:dyDescent="0.2">
      <c r="A464" s="6" t="s">
        <v>763</v>
      </c>
      <c r="B464" s="6" t="s">
        <v>764</v>
      </c>
      <c r="C464" s="6" t="s">
        <v>765</v>
      </c>
      <c r="D464" s="6" t="s">
        <v>285</v>
      </c>
      <c r="E464" s="9">
        <v>35556.660000000003</v>
      </c>
      <c r="F464" s="9">
        <v>4941689.71</v>
      </c>
      <c r="G464" s="9">
        <v>21.62</v>
      </c>
      <c r="H464" s="9">
        <v>4927978.09</v>
      </c>
      <c r="I464" s="9">
        <v>4927956.47</v>
      </c>
      <c r="J464" s="6" t="s">
        <v>25</v>
      </c>
      <c r="K464" s="6" t="s">
        <v>792</v>
      </c>
      <c r="L464" s="6" t="s">
        <v>34</v>
      </c>
      <c r="M464" s="6" t="s">
        <v>793</v>
      </c>
      <c r="N464" s="6">
        <v>100</v>
      </c>
      <c r="O464" s="6">
        <v>100</v>
      </c>
      <c r="P464" s="6">
        <v>100</v>
      </c>
      <c r="Q464" s="6">
        <v>100</v>
      </c>
      <c r="R464" s="6" t="s">
        <v>403</v>
      </c>
      <c r="S464" s="6" t="s">
        <v>860</v>
      </c>
    </row>
    <row r="465" spans="1:19" ht="45" x14ac:dyDescent="0.2">
      <c r="A465" s="6" t="s">
        <v>763</v>
      </c>
      <c r="B465" s="6" t="s">
        <v>764</v>
      </c>
      <c r="C465" s="6" t="s">
        <v>765</v>
      </c>
      <c r="D465" s="6" t="s">
        <v>285</v>
      </c>
      <c r="E465" s="9">
        <v>35556.660000000003</v>
      </c>
      <c r="F465" s="9">
        <v>4941689.71</v>
      </c>
      <c r="G465" s="9">
        <v>21.62</v>
      </c>
      <c r="H465" s="9">
        <v>4927978.09</v>
      </c>
      <c r="I465" s="9">
        <v>4927956.47</v>
      </c>
      <c r="J465" s="6" t="s">
        <v>25</v>
      </c>
      <c r="K465" s="6" t="s">
        <v>794</v>
      </c>
      <c r="L465" s="6" t="s">
        <v>37</v>
      </c>
      <c r="M465" s="6" t="s">
        <v>795</v>
      </c>
      <c r="N465" s="6">
        <v>100</v>
      </c>
      <c r="O465" s="6">
        <v>100</v>
      </c>
      <c r="P465" s="6">
        <v>100</v>
      </c>
      <c r="Q465" s="6">
        <v>100</v>
      </c>
      <c r="R465" s="6" t="s">
        <v>403</v>
      </c>
      <c r="S465" s="6" t="s">
        <v>860</v>
      </c>
    </row>
    <row r="466" spans="1:19" ht="45" x14ac:dyDescent="0.2">
      <c r="A466" s="6" t="s">
        <v>763</v>
      </c>
      <c r="B466" s="6" t="s">
        <v>764</v>
      </c>
      <c r="C466" s="6" t="s">
        <v>765</v>
      </c>
      <c r="D466" s="6" t="s">
        <v>285</v>
      </c>
      <c r="E466" s="9">
        <v>5163089.71</v>
      </c>
      <c r="F466" s="9">
        <v>249956.66</v>
      </c>
      <c r="G466" s="9">
        <v>2770.88</v>
      </c>
      <c r="H466" s="9">
        <v>239934.61000000004</v>
      </c>
      <c r="I466" s="9">
        <v>237163.73000000004</v>
      </c>
      <c r="J466" s="6" t="s">
        <v>25</v>
      </c>
      <c r="K466" s="6" t="s">
        <v>796</v>
      </c>
      <c r="L466" s="6" t="s">
        <v>34</v>
      </c>
      <c r="M466" s="6" t="s">
        <v>797</v>
      </c>
      <c r="N466" s="6">
        <v>100</v>
      </c>
      <c r="O466" s="6">
        <v>100</v>
      </c>
      <c r="P466" s="6">
        <v>100</v>
      </c>
      <c r="Q466" s="6">
        <v>100</v>
      </c>
      <c r="R466" s="6" t="s">
        <v>403</v>
      </c>
      <c r="S466" s="6" t="s">
        <v>860</v>
      </c>
    </row>
    <row r="467" spans="1:19" ht="45" x14ac:dyDescent="0.2">
      <c r="A467" s="6" t="s">
        <v>763</v>
      </c>
      <c r="B467" s="6" t="s">
        <v>764</v>
      </c>
      <c r="C467" s="6" t="s">
        <v>765</v>
      </c>
      <c r="D467" s="6" t="s">
        <v>285</v>
      </c>
      <c r="E467" s="9">
        <v>5163089.71</v>
      </c>
      <c r="F467" s="9">
        <v>249956.66</v>
      </c>
      <c r="G467" s="9">
        <v>2770.88</v>
      </c>
      <c r="H467" s="9">
        <v>239934.61000000004</v>
      </c>
      <c r="I467" s="9">
        <v>237163.73000000004</v>
      </c>
      <c r="J467" s="6" t="s">
        <v>25</v>
      </c>
      <c r="K467" s="6" t="s">
        <v>798</v>
      </c>
      <c r="L467" s="6" t="s">
        <v>37</v>
      </c>
      <c r="M467" s="6" t="s">
        <v>799</v>
      </c>
      <c r="N467" s="6">
        <v>100</v>
      </c>
      <c r="O467" s="6">
        <v>100</v>
      </c>
      <c r="P467" s="6">
        <v>100</v>
      </c>
      <c r="Q467" s="6">
        <v>100</v>
      </c>
      <c r="R467" s="6" t="s">
        <v>403</v>
      </c>
      <c r="S467" s="6" t="s">
        <v>860</v>
      </c>
    </row>
    <row r="468" spans="1:19" ht="67.5" x14ac:dyDescent="0.2">
      <c r="A468" s="6" t="s">
        <v>763</v>
      </c>
      <c r="B468" s="6" t="s">
        <v>764</v>
      </c>
      <c r="C468" s="6" t="s">
        <v>765</v>
      </c>
      <c r="D468" s="6" t="s">
        <v>24</v>
      </c>
      <c r="E468" s="9">
        <v>46377.07</v>
      </c>
      <c r="F468" s="9">
        <v>46376.79</v>
      </c>
      <c r="G468" s="9">
        <v>5772.11</v>
      </c>
      <c r="H468" s="9">
        <v>33040.080000000002</v>
      </c>
      <c r="I468" s="9">
        <v>27267.97</v>
      </c>
      <c r="J468" s="6" t="s">
        <v>25</v>
      </c>
      <c r="K468" s="6" t="s">
        <v>800</v>
      </c>
      <c r="L468" s="6" t="s">
        <v>34</v>
      </c>
      <c r="M468" s="6" t="s">
        <v>801</v>
      </c>
      <c r="N468" s="6">
        <v>10</v>
      </c>
      <c r="O468" s="6">
        <v>10</v>
      </c>
      <c r="P468" s="6">
        <v>16</v>
      </c>
      <c r="Q468" s="6">
        <v>16</v>
      </c>
      <c r="R468" s="6" t="s">
        <v>403</v>
      </c>
      <c r="S468" s="6" t="s">
        <v>860</v>
      </c>
    </row>
    <row r="469" spans="1:19" ht="45" x14ac:dyDescent="0.2">
      <c r="A469" s="6" t="s">
        <v>763</v>
      </c>
      <c r="B469" s="6" t="s">
        <v>764</v>
      </c>
      <c r="C469" s="6" t="s">
        <v>765</v>
      </c>
      <c r="D469" s="6" t="s">
        <v>24</v>
      </c>
      <c r="E469" s="9">
        <v>46377.07</v>
      </c>
      <c r="F469" s="9">
        <v>46376.79</v>
      </c>
      <c r="G469" s="9">
        <v>5772.11</v>
      </c>
      <c r="H469" s="9">
        <v>33040.080000000002</v>
      </c>
      <c r="I469" s="9">
        <v>27267.97</v>
      </c>
      <c r="J469" s="6" t="s">
        <v>25</v>
      </c>
      <c r="K469" s="6" t="s">
        <v>802</v>
      </c>
      <c r="L469" s="6" t="s">
        <v>37</v>
      </c>
      <c r="M469" s="6" t="s">
        <v>803</v>
      </c>
      <c r="N469" s="6">
        <v>10</v>
      </c>
      <c r="O469" s="6">
        <v>10</v>
      </c>
      <c r="P469" s="6">
        <v>53</v>
      </c>
      <c r="Q469" s="6">
        <v>53</v>
      </c>
      <c r="R469" s="6" t="s">
        <v>403</v>
      </c>
      <c r="S469" s="6" t="s">
        <v>860</v>
      </c>
    </row>
    <row r="470" spans="1:19" ht="45" x14ac:dyDescent="0.2">
      <c r="A470" s="6" t="s">
        <v>763</v>
      </c>
      <c r="B470" s="6" t="s">
        <v>764</v>
      </c>
      <c r="C470" s="6" t="s">
        <v>765</v>
      </c>
      <c r="D470" s="6" t="s">
        <v>24</v>
      </c>
      <c r="E470" s="9">
        <v>4350170.49</v>
      </c>
      <c r="F470" s="9">
        <v>3830108.79</v>
      </c>
      <c r="G470" s="9">
        <v>63803.070000000007</v>
      </c>
      <c r="H470" s="9">
        <v>3437422.06</v>
      </c>
      <c r="I470" s="9">
        <v>3373618.99</v>
      </c>
      <c r="J470" s="6" t="s">
        <v>25</v>
      </c>
      <c r="K470" s="6" t="s">
        <v>48</v>
      </c>
      <c r="L470" s="6" t="s">
        <v>34</v>
      </c>
      <c r="M470" s="6" t="s">
        <v>47</v>
      </c>
      <c r="N470" s="6">
        <v>100</v>
      </c>
      <c r="O470" s="6">
        <v>100</v>
      </c>
      <c r="P470" s="6">
        <v>68.650000000000006</v>
      </c>
      <c r="Q470" s="6">
        <v>68.650000000000006</v>
      </c>
      <c r="R470" s="6" t="s">
        <v>403</v>
      </c>
      <c r="S470" s="6" t="s">
        <v>860</v>
      </c>
    </row>
    <row r="471" spans="1:19" ht="45" x14ac:dyDescent="0.2">
      <c r="A471" s="6" t="s">
        <v>763</v>
      </c>
      <c r="B471" s="6" t="s">
        <v>764</v>
      </c>
      <c r="C471" s="6" t="s">
        <v>765</v>
      </c>
      <c r="D471" s="6" t="s">
        <v>24</v>
      </c>
      <c r="E471" s="9">
        <v>3799567.55</v>
      </c>
      <c r="F471" s="9">
        <v>3433033.54</v>
      </c>
      <c r="G471" s="9">
        <v>57188.070000000007</v>
      </c>
      <c r="H471" s="9">
        <v>3192047.31</v>
      </c>
      <c r="I471" s="9">
        <v>3134859.24</v>
      </c>
      <c r="J471" s="6" t="s">
        <v>25</v>
      </c>
      <c r="K471" s="6" t="s">
        <v>48</v>
      </c>
      <c r="L471" s="6" t="s">
        <v>37</v>
      </c>
      <c r="M471" s="6" t="s">
        <v>47</v>
      </c>
      <c r="N471" s="6">
        <v>100</v>
      </c>
      <c r="O471" s="6">
        <v>100</v>
      </c>
      <c r="P471" s="6">
        <v>87.18</v>
      </c>
      <c r="Q471" s="6">
        <v>87.18</v>
      </c>
      <c r="R471" s="6" t="s">
        <v>403</v>
      </c>
      <c r="S471" s="6" t="s">
        <v>860</v>
      </c>
    </row>
    <row r="472" spans="1:19" ht="45" x14ac:dyDescent="0.2">
      <c r="A472" s="6" t="s">
        <v>763</v>
      </c>
      <c r="B472" s="6" t="s">
        <v>764</v>
      </c>
      <c r="C472" s="6" t="s">
        <v>765</v>
      </c>
      <c r="D472" s="6" t="s">
        <v>24</v>
      </c>
      <c r="E472" s="9">
        <v>550602.94000000006</v>
      </c>
      <c r="F472" s="9">
        <v>90136.209999999992</v>
      </c>
      <c r="G472" s="9">
        <v>0</v>
      </c>
      <c r="H472" s="9">
        <v>89401.209999999992</v>
      </c>
      <c r="I472" s="9">
        <v>89401.209999999992</v>
      </c>
      <c r="J472" s="6" t="s">
        <v>25</v>
      </c>
      <c r="K472" s="6" t="s">
        <v>48</v>
      </c>
      <c r="L472" s="6" t="s">
        <v>37</v>
      </c>
      <c r="M472" s="6" t="s">
        <v>804</v>
      </c>
      <c r="N472" s="6">
        <v>100</v>
      </c>
      <c r="O472" s="6">
        <v>100</v>
      </c>
      <c r="P472" s="6">
        <v>22.46</v>
      </c>
      <c r="Q472" s="6">
        <v>22.46</v>
      </c>
      <c r="R472" s="6" t="s">
        <v>403</v>
      </c>
      <c r="S472" s="6" t="s">
        <v>860</v>
      </c>
    </row>
    <row r="473" spans="1:19" ht="45" x14ac:dyDescent="0.2">
      <c r="A473" s="6" t="s">
        <v>763</v>
      </c>
      <c r="B473" s="6" t="s">
        <v>764</v>
      </c>
      <c r="C473" s="6" t="s">
        <v>765</v>
      </c>
      <c r="D473" s="6" t="s">
        <v>24</v>
      </c>
      <c r="E473" s="9">
        <v>0</v>
      </c>
      <c r="F473" s="9">
        <v>154340.56999999998</v>
      </c>
      <c r="G473" s="9">
        <v>2695</v>
      </c>
      <c r="H473" s="9">
        <v>112345.23</v>
      </c>
      <c r="I473" s="9">
        <v>109650.23</v>
      </c>
      <c r="J473" s="6" t="s">
        <v>25</v>
      </c>
      <c r="K473" s="6" t="s">
        <v>48</v>
      </c>
      <c r="L473" s="6" t="s">
        <v>37</v>
      </c>
      <c r="M473" s="6" t="s">
        <v>804</v>
      </c>
      <c r="N473" s="6">
        <v>100</v>
      </c>
      <c r="O473" s="6">
        <v>100</v>
      </c>
      <c r="P473" s="12">
        <f>(H473/F473)*100</f>
        <v>72.790472394912115</v>
      </c>
      <c r="Q473" s="12">
        <v>72.790472394912115</v>
      </c>
      <c r="R473" s="6" t="s">
        <v>403</v>
      </c>
      <c r="S473" s="6" t="s">
        <v>860</v>
      </c>
    </row>
    <row r="474" spans="1:19" ht="45" x14ac:dyDescent="0.2">
      <c r="A474" s="6" t="s">
        <v>763</v>
      </c>
      <c r="B474" s="6" t="s">
        <v>764</v>
      </c>
      <c r="C474" s="6" t="s">
        <v>765</v>
      </c>
      <c r="D474" s="6" t="s">
        <v>24</v>
      </c>
      <c r="E474" s="9">
        <v>0</v>
      </c>
      <c r="F474" s="9">
        <v>152598.47</v>
      </c>
      <c r="G474" s="9">
        <v>3920</v>
      </c>
      <c r="H474" s="9">
        <v>43628.310000000005</v>
      </c>
      <c r="I474" s="9">
        <v>39708.310000000005</v>
      </c>
      <c r="J474" s="6" t="s">
        <v>25</v>
      </c>
      <c r="K474" s="6" t="s">
        <v>48</v>
      </c>
      <c r="L474" s="6" t="s">
        <v>37</v>
      </c>
      <c r="M474" s="6" t="s">
        <v>804</v>
      </c>
      <c r="N474" s="6">
        <v>100</v>
      </c>
      <c r="O474" s="6">
        <v>100</v>
      </c>
      <c r="P474" s="12">
        <f>(H474/F474)*100</f>
        <v>28.590266992847308</v>
      </c>
      <c r="Q474" s="12">
        <v>28.590266992847308</v>
      </c>
      <c r="R474" s="6" t="s">
        <v>403</v>
      </c>
      <c r="S474" s="6" t="s">
        <v>860</v>
      </c>
    </row>
    <row r="475" spans="1:19" ht="45" x14ac:dyDescent="0.2">
      <c r="A475" s="6" t="s">
        <v>763</v>
      </c>
      <c r="B475" s="6" t="s">
        <v>764</v>
      </c>
      <c r="C475" s="6" t="s">
        <v>765</v>
      </c>
      <c r="D475" s="6" t="s">
        <v>338</v>
      </c>
      <c r="E475" s="9">
        <v>0</v>
      </c>
      <c r="F475" s="9">
        <v>1500000</v>
      </c>
      <c r="G475" s="9">
        <v>1072433.76</v>
      </c>
      <c r="H475" s="9">
        <v>1072433.76</v>
      </c>
      <c r="I475" s="9">
        <v>0</v>
      </c>
      <c r="J475" s="6" t="s">
        <v>25</v>
      </c>
      <c r="K475" s="6"/>
      <c r="L475" s="6" t="s">
        <v>34</v>
      </c>
      <c r="M475" s="6"/>
      <c r="N475" s="6"/>
      <c r="O475" s="6"/>
      <c r="P475" s="6"/>
      <c r="Q475" s="6"/>
      <c r="R475" s="6" t="s">
        <v>403</v>
      </c>
      <c r="S475" s="6" t="s">
        <v>860</v>
      </c>
    </row>
    <row r="476" spans="1:19" ht="45" x14ac:dyDescent="0.2">
      <c r="A476" s="6" t="s">
        <v>763</v>
      </c>
      <c r="B476" s="6" t="s">
        <v>764</v>
      </c>
      <c r="C476" s="6" t="s">
        <v>765</v>
      </c>
      <c r="D476" s="6" t="s">
        <v>338</v>
      </c>
      <c r="E476" s="9">
        <v>0</v>
      </c>
      <c r="F476" s="9">
        <v>1500000</v>
      </c>
      <c r="G476" s="9">
        <v>1072433.76</v>
      </c>
      <c r="H476" s="9">
        <v>1072433.76</v>
      </c>
      <c r="I476" s="9">
        <v>0</v>
      </c>
      <c r="J476" s="6" t="s">
        <v>25</v>
      </c>
      <c r="K476" s="6"/>
      <c r="L476" s="6" t="s">
        <v>37</v>
      </c>
      <c r="M476" s="6"/>
      <c r="N476" s="6"/>
      <c r="O476" s="6"/>
      <c r="P476" s="6"/>
      <c r="Q476" s="6"/>
      <c r="R476" s="6" t="s">
        <v>403</v>
      </c>
      <c r="S476" s="6" t="s">
        <v>860</v>
      </c>
    </row>
    <row r="477" spans="1:19" ht="112.5" x14ac:dyDescent="0.2">
      <c r="A477" s="6" t="s">
        <v>805</v>
      </c>
      <c r="B477" s="6" t="s">
        <v>806</v>
      </c>
      <c r="C477" s="6" t="s">
        <v>807</v>
      </c>
      <c r="D477" s="6" t="s">
        <v>24</v>
      </c>
      <c r="E477" s="7">
        <f>0+E479+E484+E491+E497+E500+E503</f>
        <v>11314704</v>
      </c>
      <c r="F477" s="7">
        <f>0+F479+F484+F491+F497+F500+F503</f>
        <v>10803264.479999999</v>
      </c>
      <c r="G477" s="7">
        <f>0+G479+G484+G491+G497+G500+G503</f>
        <v>402816.22000000003</v>
      </c>
      <c r="H477" s="7">
        <f>0+H479+H484+H491+H497+H500+H503</f>
        <v>10032096.779999999</v>
      </c>
      <c r="I477" s="7">
        <f>0+I479+I484+I491+I497+I500+I503</f>
        <v>9629280.5599999987</v>
      </c>
      <c r="J477" s="6" t="s">
        <v>25</v>
      </c>
      <c r="K477" s="6" t="s">
        <v>808</v>
      </c>
      <c r="L477" s="6" t="s">
        <v>27</v>
      </c>
      <c r="M477" s="6" t="s">
        <v>809</v>
      </c>
      <c r="N477" s="6">
        <v>100</v>
      </c>
      <c r="O477" s="6">
        <v>100</v>
      </c>
      <c r="P477" s="6">
        <v>70.92</v>
      </c>
      <c r="Q477" s="6">
        <v>70.92</v>
      </c>
      <c r="R477" s="6" t="s">
        <v>403</v>
      </c>
      <c r="S477" s="6" t="s">
        <v>860</v>
      </c>
    </row>
    <row r="478" spans="1:19" ht="112.5" x14ac:dyDescent="0.2">
      <c r="A478" s="6" t="s">
        <v>805</v>
      </c>
      <c r="B478" s="6" t="s">
        <v>806</v>
      </c>
      <c r="C478" s="6" t="s">
        <v>807</v>
      </c>
      <c r="D478" s="6" t="s">
        <v>24</v>
      </c>
      <c r="E478" s="7">
        <f>0+E479+E484+E491+E497+E500+E503</f>
        <v>11314704</v>
      </c>
      <c r="F478" s="7">
        <f>0+F479+F484+F491+F497+F500+F503</f>
        <v>10803264.479999999</v>
      </c>
      <c r="G478" s="7">
        <f>0+G479+G484+G491+G497+G500+G503</f>
        <v>402816.22000000003</v>
      </c>
      <c r="H478" s="7">
        <f>0+H479+H484+H491+H497+H500+H503</f>
        <v>10032096.779999999</v>
      </c>
      <c r="I478" s="7">
        <f>0+I479+I484+I491+I497+I500+I503</f>
        <v>9629280.5599999987</v>
      </c>
      <c r="J478" s="6" t="s">
        <v>25</v>
      </c>
      <c r="K478" s="6" t="s">
        <v>810</v>
      </c>
      <c r="L478" s="6" t="s">
        <v>31</v>
      </c>
      <c r="M478" s="6" t="s">
        <v>811</v>
      </c>
      <c r="N478" s="6">
        <v>100</v>
      </c>
      <c r="O478" s="6">
        <v>100</v>
      </c>
      <c r="P478" s="6">
        <v>27.1</v>
      </c>
      <c r="Q478" s="6">
        <v>27.1</v>
      </c>
      <c r="R478" s="6" t="s">
        <v>403</v>
      </c>
      <c r="S478" s="6" t="s">
        <v>860</v>
      </c>
    </row>
    <row r="479" spans="1:19" ht="67.5" x14ac:dyDescent="0.2">
      <c r="A479" s="6" t="s">
        <v>805</v>
      </c>
      <c r="B479" s="6" t="s">
        <v>806</v>
      </c>
      <c r="C479" s="6" t="s">
        <v>807</v>
      </c>
      <c r="D479" s="6" t="s">
        <v>24</v>
      </c>
      <c r="E479" s="9">
        <v>139464.1</v>
      </c>
      <c r="F479" s="9">
        <v>124214.1</v>
      </c>
      <c r="G479" s="9">
        <v>7355</v>
      </c>
      <c r="H479" s="9">
        <v>101416.66</v>
      </c>
      <c r="I479" s="9">
        <v>94061.66</v>
      </c>
      <c r="J479" s="6" t="s">
        <v>25</v>
      </c>
      <c r="K479" s="6" t="s">
        <v>812</v>
      </c>
      <c r="L479" s="6" t="s">
        <v>34</v>
      </c>
      <c r="M479" s="6" t="s">
        <v>813</v>
      </c>
      <c r="N479" s="6">
        <v>100</v>
      </c>
      <c r="O479" s="6">
        <v>100</v>
      </c>
      <c r="P479" s="6">
        <v>54.16</v>
      </c>
      <c r="Q479" s="6">
        <v>54.16</v>
      </c>
      <c r="R479" s="6" t="s">
        <v>403</v>
      </c>
      <c r="S479" s="6" t="s">
        <v>860</v>
      </c>
    </row>
    <row r="480" spans="1:19" ht="56.25" x14ac:dyDescent="0.2">
      <c r="A480" s="6" t="s">
        <v>805</v>
      </c>
      <c r="B480" s="6" t="s">
        <v>806</v>
      </c>
      <c r="C480" s="6" t="s">
        <v>807</v>
      </c>
      <c r="D480" s="6" t="s">
        <v>24</v>
      </c>
      <c r="E480" s="9">
        <v>16273.86</v>
      </c>
      <c r="F480" s="9">
        <v>8273.86</v>
      </c>
      <c r="G480" s="9">
        <v>0</v>
      </c>
      <c r="H480" s="9">
        <v>7330.3899999999994</v>
      </c>
      <c r="I480" s="9">
        <v>7330.3899999999994</v>
      </c>
      <c r="J480" s="6" t="s">
        <v>25</v>
      </c>
      <c r="K480" s="6" t="s">
        <v>814</v>
      </c>
      <c r="L480" s="6" t="s">
        <v>37</v>
      </c>
      <c r="M480" s="6" t="s">
        <v>815</v>
      </c>
      <c r="N480" s="6">
        <v>100</v>
      </c>
      <c r="O480" s="6">
        <v>100</v>
      </c>
      <c r="P480" s="6">
        <v>57.5</v>
      </c>
      <c r="Q480" s="6">
        <v>57.5</v>
      </c>
      <c r="R480" s="6" t="s">
        <v>403</v>
      </c>
      <c r="S480" s="6" t="s">
        <v>860</v>
      </c>
    </row>
    <row r="481" spans="1:19" ht="56.25" x14ac:dyDescent="0.2">
      <c r="A481" s="6" t="s">
        <v>805</v>
      </c>
      <c r="B481" s="6" t="s">
        <v>806</v>
      </c>
      <c r="C481" s="6" t="s">
        <v>807</v>
      </c>
      <c r="D481" s="6"/>
      <c r="E481" s="9"/>
      <c r="F481" s="9"/>
      <c r="G481" s="9"/>
      <c r="H481" s="9"/>
      <c r="I481" s="9"/>
      <c r="J481" s="6" t="s">
        <v>25</v>
      </c>
      <c r="K481" s="6" t="s">
        <v>816</v>
      </c>
      <c r="L481" s="6" t="s">
        <v>37</v>
      </c>
      <c r="M481" s="6" t="s">
        <v>817</v>
      </c>
      <c r="N481" s="6">
        <v>100</v>
      </c>
      <c r="O481" s="6">
        <v>100</v>
      </c>
      <c r="P481" s="6">
        <v>93.4</v>
      </c>
      <c r="Q481" s="6">
        <v>93.4</v>
      </c>
      <c r="R481" s="6" t="s">
        <v>403</v>
      </c>
      <c r="S481" s="6" t="s">
        <v>860</v>
      </c>
    </row>
    <row r="482" spans="1:19" ht="56.25" x14ac:dyDescent="0.2">
      <c r="A482" s="6" t="s">
        <v>805</v>
      </c>
      <c r="B482" s="6" t="s">
        <v>806</v>
      </c>
      <c r="C482" s="6" t="s">
        <v>807</v>
      </c>
      <c r="D482" s="6" t="s">
        <v>24</v>
      </c>
      <c r="E482" s="9">
        <v>97940.24</v>
      </c>
      <c r="F482" s="9">
        <v>110940.24</v>
      </c>
      <c r="G482" s="9">
        <v>7355</v>
      </c>
      <c r="H482" s="9">
        <v>93573.47</v>
      </c>
      <c r="I482" s="9">
        <v>86218.47</v>
      </c>
      <c r="J482" s="6" t="s">
        <v>25</v>
      </c>
      <c r="K482" s="6" t="s">
        <v>818</v>
      </c>
      <c r="L482" s="6" t="s">
        <v>37</v>
      </c>
      <c r="M482" s="6" t="s">
        <v>819</v>
      </c>
      <c r="N482" s="6">
        <v>100</v>
      </c>
      <c r="O482" s="6">
        <v>100</v>
      </c>
      <c r="P482" s="6">
        <v>46.1</v>
      </c>
      <c r="Q482" s="6">
        <v>46.1</v>
      </c>
      <c r="R482" s="6" t="s">
        <v>403</v>
      </c>
      <c r="S482" s="6" t="s">
        <v>860</v>
      </c>
    </row>
    <row r="483" spans="1:19" ht="56.25" x14ac:dyDescent="0.2">
      <c r="A483" s="6" t="s">
        <v>805</v>
      </c>
      <c r="B483" s="6" t="s">
        <v>806</v>
      </c>
      <c r="C483" s="6" t="s">
        <v>807</v>
      </c>
      <c r="D483" s="6" t="s">
        <v>24</v>
      </c>
      <c r="E483" s="7">
        <v>25250</v>
      </c>
      <c r="F483" s="7">
        <v>5000</v>
      </c>
      <c r="G483" s="7">
        <v>0</v>
      </c>
      <c r="H483" s="7">
        <v>512.79999999999995</v>
      </c>
      <c r="I483" s="7">
        <v>512.79999999999995</v>
      </c>
      <c r="J483" s="6" t="s">
        <v>25</v>
      </c>
      <c r="K483" s="6" t="s">
        <v>820</v>
      </c>
      <c r="L483" s="6" t="s">
        <v>37</v>
      </c>
      <c r="M483" s="6" t="s">
        <v>821</v>
      </c>
      <c r="N483" s="6">
        <v>100</v>
      </c>
      <c r="O483" s="6">
        <v>100</v>
      </c>
      <c r="P483" s="6">
        <v>92.31</v>
      </c>
      <c r="Q483" s="6">
        <v>92.31</v>
      </c>
      <c r="R483" s="6" t="s">
        <v>403</v>
      </c>
      <c r="S483" s="6" t="s">
        <v>860</v>
      </c>
    </row>
    <row r="484" spans="1:19" ht="67.5" x14ac:dyDescent="0.2">
      <c r="A484" s="6" t="s">
        <v>805</v>
      </c>
      <c r="B484" s="6" t="s">
        <v>806</v>
      </c>
      <c r="C484" s="6" t="s">
        <v>807</v>
      </c>
      <c r="D484" s="6" t="s">
        <v>24</v>
      </c>
      <c r="E484" s="9">
        <v>62939</v>
      </c>
      <c r="F484" s="9">
        <v>67189</v>
      </c>
      <c r="G484" s="9">
        <v>1566</v>
      </c>
      <c r="H484" s="9">
        <v>22494.05</v>
      </c>
      <c r="I484" s="9">
        <v>20928.05</v>
      </c>
      <c r="J484" s="6" t="s">
        <v>25</v>
      </c>
      <c r="K484" s="6" t="s">
        <v>822</v>
      </c>
      <c r="L484" s="6" t="s">
        <v>34</v>
      </c>
      <c r="M484" s="6" t="s">
        <v>823</v>
      </c>
      <c r="N484" s="6">
        <v>100</v>
      </c>
      <c r="O484" s="6">
        <v>100</v>
      </c>
      <c r="P484" s="6">
        <v>40.369999999999997</v>
      </c>
      <c r="Q484" s="6">
        <v>40.369999999999997</v>
      </c>
      <c r="R484" s="6" t="s">
        <v>403</v>
      </c>
      <c r="S484" s="6" t="s">
        <v>860</v>
      </c>
    </row>
    <row r="485" spans="1:19" ht="56.25" x14ac:dyDescent="0.2">
      <c r="A485" s="6" t="s">
        <v>805</v>
      </c>
      <c r="B485" s="6" t="s">
        <v>806</v>
      </c>
      <c r="C485" s="6" t="s">
        <v>807</v>
      </c>
      <c r="D485" s="6" t="s">
        <v>24</v>
      </c>
      <c r="E485" s="9">
        <v>25000</v>
      </c>
      <c r="F485" s="9">
        <v>20000</v>
      </c>
      <c r="G485" s="9">
        <v>0</v>
      </c>
      <c r="H485" s="9">
        <v>0</v>
      </c>
      <c r="I485" s="9">
        <v>0</v>
      </c>
      <c r="J485" s="6" t="s">
        <v>25</v>
      </c>
      <c r="K485" s="6" t="s">
        <v>824</v>
      </c>
      <c r="L485" s="6" t="s">
        <v>37</v>
      </c>
      <c r="M485" s="6" t="s">
        <v>825</v>
      </c>
      <c r="N485" s="6">
        <v>100</v>
      </c>
      <c r="O485" s="6">
        <v>100</v>
      </c>
      <c r="P485" s="6">
        <v>107.37</v>
      </c>
      <c r="Q485" s="6">
        <v>107.37</v>
      </c>
      <c r="R485" s="6" t="s">
        <v>403</v>
      </c>
      <c r="S485" s="6" t="s">
        <v>860</v>
      </c>
    </row>
    <row r="486" spans="1:19" ht="67.5" x14ac:dyDescent="0.2">
      <c r="A486" s="6" t="s">
        <v>805</v>
      </c>
      <c r="B486" s="6" t="s">
        <v>806</v>
      </c>
      <c r="C486" s="6" t="s">
        <v>807</v>
      </c>
      <c r="D486" s="6"/>
      <c r="E486" s="9"/>
      <c r="F486" s="9"/>
      <c r="G486" s="9"/>
      <c r="H486" s="9"/>
      <c r="I486" s="9"/>
      <c r="J486" s="6" t="s">
        <v>25</v>
      </c>
      <c r="K486" s="6" t="s">
        <v>826</v>
      </c>
      <c r="L486" s="6" t="s">
        <v>37</v>
      </c>
      <c r="M486" s="6" t="s">
        <v>827</v>
      </c>
      <c r="N486" s="6">
        <v>100</v>
      </c>
      <c r="O486" s="6">
        <v>100</v>
      </c>
      <c r="P486" s="6">
        <v>74.87</v>
      </c>
      <c r="Q486" s="6">
        <v>74.87</v>
      </c>
      <c r="R486" s="6" t="s">
        <v>403</v>
      </c>
      <c r="S486" s="6" t="s">
        <v>860</v>
      </c>
    </row>
    <row r="487" spans="1:19" ht="56.25" x14ac:dyDescent="0.2">
      <c r="A487" s="6" t="s">
        <v>805</v>
      </c>
      <c r="B487" s="6" t="s">
        <v>806</v>
      </c>
      <c r="C487" s="6" t="s">
        <v>807</v>
      </c>
      <c r="D487" s="6" t="s">
        <v>24</v>
      </c>
      <c r="E487" s="13">
        <v>21990</v>
      </c>
      <c r="F487" s="13">
        <v>10240</v>
      </c>
      <c r="G487" s="13">
        <v>0</v>
      </c>
      <c r="H487" s="13">
        <v>4330.04</v>
      </c>
      <c r="I487" s="13">
        <v>4330.04</v>
      </c>
      <c r="J487" s="6" t="s">
        <v>25</v>
      </c>
      <c r="K487" s="6" t="s">
        <v>828</v>
      </c>
      <c r="L487" s="6" t="s">
        <v>37</v>
      </c>
      <c r="M487" s="6" t="s">
        <v>829</v>
      </c>
      <c r="N487" s="6">
        <v>100</v>
      </c>
      <c r="O487" s="6">
        <v>100</v>
      </c>
      <c r="P487" s="6">
        <v>60</v>
      </c>
      <c r="Q487" s="6">
        <v>60</v>
      </c>
      <c r="R487" s="6" t="s">
        <v>403</v>
      </c>
      <c r="S487" s="6" t="s">
        <v>860</v>
      </c>
    </row>
    <row r="488" spans="1:19" ht="56.25" x14ac:dyDescent="0.2">
      <c r="A488" s="6" t="s">
        <v>805</v>
      </c>
      <c r="B488" s="6" t="s">
        <v>806</v>
      </c>
      <c r="C488" s="6" t="s">
        <v>807</v>
      </c>
      <c r="D488" s="14"/>
      <c r="E488" s="15"/>
      <c r="F488" s="15"/>
      <c r="G488" s="15"/>
      <c r="H488" s="15"/>
      <c r="I488" s="15"/>
      <c r="J488" s="16" t="s">
        <v>25</v>
      </c>
      <c r="K488" s="6" t="s">
        <v>830</v>
      </c>
      <c r="L488" s="6" t="s">
        <v>37</v>
      </c>
      <c r="M488" s="6" t="s">
        <v>831</v>
      </c>
      <c r="N488" s="6">
        <v>100</v>
      </c>
      <c r="O488" s="6">
        <v>100</v>
      </c>
      <c r="P488" s="6">
        <v>37.6</v>
      </c>
      <c r="Q488" s="6">
        <v>37.6</v>
      </c>
      <c r="R488" s="6" t="s">
        <v>403</v>
      </c>
      <c r="S488" s="6" t="s">
        <v>860</v>
      </c>
    </row>
    <row r="489" spans="1:19" ht="67.5" x14ac:dyDescent="0.2">
      <c r="A489" s="6" t="s">
        <v>805</v>
      </c>
      <c r="B489" s="6" t="s">
        <v>806</v>
      </c>
      <c r="C489" s="6" t="s">
        <v>807</v>
      </c>
      <c r="D489" s="6" t="s">
        <v>24</v>
      </c>
      <c r="E489" s="17">
        <v>9449</v>
      </c>
      <c r="F489" s="17">
        <v>24449</v>
      </c>
      <c r="G489" s="17">
        <v>0</v>
      </c>
      <c r="H489" s="17">
        <v>11498.01</v>
      </c>
      <c r="I489" s="17">
        <v>11498.01</v>
      </c>
      <c r="J489" s="6" t="s">
        <v>25</v>
      </c>
      <c r="K489" s="6" t="s">
        <v>832</v>
      </c>
      <c r="L489" s="6" t="s">
        <v>37</v>
      </c>
      <c r="M489" s="6" t="s">
        <v>833</v>
      </c>
      <c r="N489" s="6">
        <v>100</v>
      </c>
      <c r="O489" s="6">
        <v>100</v>
      </c>
      <c r="P489" s="6">
        <v>39.57</v>
      </c>
      <c r="Q489" s="6">
        <v>39.57</v>
      </c>
      <c r="R489" s="6" t="s">
        <v>403</v>
      </c>
      <c r="S489" s="6" t="s">
        <v>860</v>
      </c>
    </row>
    <row r="490" spans="1:19" ht="56.25" x14ac:dyDescent="0.2">
      <c r="A490" s="6" t="s">
        <v>805</v>
      </c>
      <c r="B490" s="6" t="s">
        <v>806</v>
      </c>
      <c r="C490" s="6" t="s">
        <v>807</v>
      </c>
      <c r="D490" s="6" t="s">
        <v>24</v>
      </c>
      <c r="E490" s="17">
        <v>6500</v>
      </c>
      <c r="F490" s="17">
        <v>12500</v>
      </c>
      <c r="G490" s="17">
        <v>1566</v>
      </c>
      <c r="H490" s="17">
        <v>6666</v>
      </c>
      <c r="I490" s="17">
        <v>5100</v>
      </c>
      <c r="J490" s="6" t="s">
        <v>25</v>
      </c>
      <c r="K490" s="6" t="s">
        <v>834</v>
      </c>
      <c r="L490" s="6" t="s">
        <v>37</v>
      </c>
      <c r="M490" s="6" t="s">
        <v>835</v>
      </c>
      <c r="N490" s="6">
        <v>100</v>
      </c>
      <c r="O490" s="6">
        <v>100</v>
      </c>
      <c r="P490" s="6">
        <v>39.85</v>
      </c>
      <c r="Q490" s="6">
        <v>39.85</v>
      </c>
      <c r="R490" s="6" t="s">
        <v>403</v>
      </c>
      <c r="S490" s="6" t="s">
        <v>860</v>
      </c>
    </row>
    <row r="491" spans="1:19" ht="56.25" x14ac:dyDescent="0.2">
      <c r="A491" s="6" t="s">
        <v>805</v>
      </c>
      <c r="B491" s="6" t="s">
        <v>806</v>
      </c>
      <c r="C491" s="6" t="s">
        <v>807</v>
      </c>
      <c r="D491" s="6" t="s">
        <v>24</v>
      </c>
      <c r="E491" s="9">
        <v>1911919.2</v>
      </c>
      <c r="F491" s="9">
        <v>2439770.1999999997</v>
      </c>
      <c r="G491" s="9">
        <v>285798</v>
      </c>
      <c r="H491" s="9">
        <v>2066848.96</v>
      </c>
      <c r="I491" s="9">
        <v>1781050.96</v>
      </c>
      <c r="J491" s="6" t="s">
        <v>25</v>
      </c>
      <c r="K491" s="6" t="s">
        <v>836</v>
      </c>
      <c r="L491" s="6" t="s">
        <v>34</v>
      </c>
      <c r="M491" s="6" t="s">
        <v>837</v>
      </c>
      <c r="N491" s="6">
        <v>100</v>
      </c>
      <c r="O491" s="6">
        <v>100</v>
      </c>
      <c r="P491" s="6">
        <v>21.87</v>
      </c>
      <c r="Q491" s="6">
        <v>21.87</v>
      </c>
      <c r="R491" s="6" t="s">
        <v>403</v>
      </c>
      <c r="S491" s="6" t="s">
        <v>860</v>
      </c>
    </row>
    <row r="492" spans="1:19" ht="78.75" x14ac:dyDescent="0.2">
      <c r="A492" s="6" t="s">
        <v>805</v>
      </c>
      <c r="B492" s="6" t="s">
        <v>806</v>
      </c>
      <c r="C492" s="6" t="s">
        <v>807</v>
      </c>
      <c r="D492" s="6" t="s">
        <v>24</v>
      </c>
      <c r="E492" s="9">
        <v>303299</v>
      </c>
      <c r="F492" s="9">
        <v>231867.61000000002</v>
      </c>
      <c r="G492" s="9">
        <v>50108.95</v>
      </c>
      <c r="H492" s="9">
        <v>205897.29</v>
      </c>
      <c r="I492" s="9">
        <v>155788.33999999997</v>
      </c>
      <c r="J492" s="6" t="s">
        <v>25</v>
      </c>
      <c r="K492" s="6" t="s">
        <v>838</v>
      </c>
      <c r="L492" s="6" t="s">
        <v>37</v>
      </c>
      <c r="M492" s="6" t="s">
        <v>839</v>
      </c>
      <c r="N492" s="6">
        <v>100</v>
      </c>
      <c r="O492" s="6">
        <v>100</v>
      </c>
      <c r="P492" s="6">
        <v>119.36</v>
      </c>
      <c r="Q492" s="6">
        <v>119.36</v>
      </c>
      <c r="R492" s="6" t="s">
        <v>403</v>
      </c>
      <c r="S492" s="6" t="s">
        <v>860</v>
      </c>
    </row>
    <row r="493" spans="1:19" ht="90" x14ac:dyDescent="0.2">
      <c r="A493" s="6" t="s">
        <v>805</v>
      </c>
      <c r="B493" s="6" t="s">
        <v>806</v>
      </c>
      <c r="C493" s="6" t="s">
        <v>807</v>
      </c>
      <c r="D493" s="6"/>
      <c r="E493" s="9"/>
      <c r="F493" s="9"/>
      <c r="G493" s="9"/>
      <c r="H493" s="9"/>
      <c r="I493" s="9"/>
      <c r="J493" s="6" t="s">
        <v>25</v>
      </c>
      <c r="K493" s="6" t="s">
        <v>840</v>
      </c>
      <c r="L493" s="6" t="s">
        <v>37</v>
      </c>
      <c r="M493" s="6" t="s">
        <v>841</v>
      </c>
      <c r="N493" s="6">
        <v>100</v>
      </c>
      <c r="O493" s="6">
        <v>100</v>
      </c>
      <c r="P493" s="6">
        <v>41.24</v>
      </c>
      <c r="Q493" s="6">
        <v>41.24</v>
      </c>
      <c r="R493" s="6" t="s">
        <v>403</v>
      </c>
      <c r="S493" s="6" t="s">
        <v>860</v>
      </c>
    </row>
    <row r="494" spans="1:19" ht="67.5" x14ac:dyDescent="0.2">
      <c r="A494" s="6" t="s">
        <v>805</v>
      </c>
      <c r="B494" s="6" t="s">
        <v>806</v>
      </c>
      <c r="C494" s="6" t="s">
        <v>807</v>
      </c>
      <c r="D494" s="6" t="s">
        <v>24</v>
      </c>
      <c r="E494" s="9">
        <v>1485620.2</v>
      </c>
      <c r="F494" s="9">
        <v>2132902.59</v>
      </c>
      <c r="G494" s="9">
        <v>235689.05</v>
      </c>
      <c r="H494" s="9">
        <v>1821479.02</v>
      </c>
      <c r="I494" s="9">
        <v>1585789.9700000002</v>
      </c>
      <c r="J494" s="6" t="s">
        <v>25</v>
      </c>
      <c r="K494" s="6" t="s">
        <v>842</v>
      </c>
      <c r="L494" s="6" t="s">
        <v>37</v>
      </c>
      <c r="M494" s="6" t="s">
        <v>843</v>
      </c>
      <c r="N494" s="6">
        <v>100</v>
      </c>
      <c r="O494" s="6">
        <v>100</v>
      </c>
      <c r="P494" s="6">
        <v>51.66</v>
      </c>
      <c r="Q494" s="6">
        <v>51.66</v>
      </c>
      <c r="R494" s="6" t="s">
        <v>403</v>
      </c>
      <c r="S494" s="6" t="s">
        <v>860</v>
      </c>
    </row>
    <row r="495" spans="1:19" ht="56.25" x14ac:dyDescent="0.2">
      <c r="A495" s="6" t="s">
        <v>805</v>
      </c>
      <c r="B495" s="6" t="s">
        <v>806</v>
      </c>
      <c r="C495" s="6" t="s">
        <v>807</v>
      </c>
      <c r="D495" s="6" t="s">
        <v>24</v>
      </c>
      <c r="E495" s="9">
        <v>70000</v>
      </c>
      <c r="F495" s="9">
        <v>60000</v>
      </c>
      <c r="G495" s="9">
        <v>0</v>
      </c>
      <c r="H495" s="9">
        <v>37970.65</v>
      </c>
      <c r="I495" s="9">
        <v>37970.65</v>
      </c>
      <c r="J495" s="6" t="s">
        <v>25</v>
      </c>
      <c r="K495" s="6" t="s">
        <v>844</v>
      </c>
      <c r="L495" s="6" t="s">
        <v>37</v>
      </c>
      <c r="M495" s="6" t="s">
        <v>845</v>
      </c>
      <c r="N495" s="6">
        <v>100</v>
      </c>
      <c r="O495" s="6">
        <v>100</v>
      </c>
      <c r="P495" s="6">
        <v>34.159999999999997</v>
      </c>
      <c r="Q495" s="6">
        <v>34.159999999999997</v>
      </c>
      <c r="R495" s="6" t="s">
        <v>403</v>
      </c>
      <c r="S495" s="6" t="s">
        <v>860</v>
      </c>
    </row>
    <row r="496" spans="1:19" ht="56.25" x14ac:dyDescent="0.2">
      <c r="A496" s="6" t="s">
        <v>805</v>
      </c>
      <c r="B496" s="6" t="s">
        <v>806</v>
      </c>
      <c r="C496" s="6" t="s">
        <v>807</v>
      </c>
      <c r="D496" s="6" t="s">
        <v>24</v>
      </c>
      <c r="E496" s="9">
        <v>53000</v>
      </c>
      <c r="F496" s="9">
        <v>15000</v>
      </c>
      <c r="G496" s="9">
        <v>0</v>
      </c>
      <c r="H496" s="9">
        <v>1502</v>
      </c>
      <c r="I496" s="9">
        <v>1502</v>
      </c>
      <c r="J496" s="6" t="s">
        <v>25</v>
      </c>
      <c r="K496" s="6" t="s">
        <v>846</v>
      </c>
      <c r="L496" s="6" t="s">
        <v>37</v>
      </c>
      <c r="M496" s="6" t="s">
        <v>847</v>
      </c>
      <c r="N496" s="6">
        <v>100</v>
      </c>
      <c r="O496" s="6">
        <v>100</v>
      </c>
      <c r="P496" s="6">
        <v>50</v>
      </c>
      <c r="Q496" s="6">
        <v>50</v>
      </c>
      <c r="R496" s="6" t="s">
        <v>403</v>
      </c>
      <c r="S496" s="6" t="s">
        <v>860</v>
      </c>
    </row>
    <row r="497" spans="1:19" ht="67.5" x14ac:dyDescent="0.2">
      <c r="A497" s="6" t="s">
        <v>805</v>
      </c>
      <c r="B497" s="6" t="s">
        <v>806</v>
      </c>
      <c r="C497" s="6" t="s">
        <v>807</v>
      </c>
      <c r="D497" s="6" t="s">
        <v>24</v>
      </c>
      <c r="E497" s="9">
        <v>117976</v>
      </c>
      <c r="F497" s="9">
        <v>107024</v>
      </c>
      <c r="G497" s="9">
        <v>0</v>
      </c>
      <c r="H497" s="9">
        <v>99476.73000000001</v>
      </c>
      <c r="I497" s="9">
        <v>99476.73000000001</v>
      </c>
      <c r="J497" s="6" t="s">
        <v>25</v>
      </c>
      <c r="K497" s="6" t="s">
        <v>848</v>
      </c>
      <c r="L497" s="6" t="s">
        <v>34</v>
      </c>
      <c r="M497" s="6" t="s">
        <v>849</v>
      </c>
      <c r="N497" s="6">
        <v>100</v>
      </c>
      <c r="O497" s="6">
        <v>100</v>
      </c>
      <c r="P497" s="6">
        <v>87.61</v>
      </c>
      <c r="Q497" s="6">
        <v>87.61</v>
      </c>
      <c r="R497" s="6" t="s">
        <v>403</v>
      </c>
      <c r="S497" s="6" t="s">
        <v>860</v>
      </c>
    </row>
    <row r="498" spans="1:19" ht="78.75" x14ac:dyDescent="0.2">
      <c r="A498" s="6" t="s">
        <v>805</v>
      </c>
      <c r="B498" s="6" t="s">
        <v>806</v>
      </c>
      <c r="C498" s="6" t="s">
        <v>807</v>
      </c>
      <c r="D498" s="6" t="s">
        <v>24</v>
      </c>
      <c r="E498" s="9">
        <v>17976</v>
      </c>
      <c r="F498" s="9">
        <v>16024</v>
      </c>
      <c r="G498" s="9">
        <v>0</v>
      </c>
      <c r="H498" s="9">
        <v>9481.35</v>
      </c>
      <c r="I498" s="9">
        <v>9481.35</v>
      </c>
      <c r="J498" s="6" t="s">
        <v>25</v>
      </c>
      <c r="K498" s="6" t="s">
        <v>850</v>
      </c>
      <c r="L498" s="6" t="s">
        <v>37</v>
      </c>
      <c r="M498" s="6" t="s">
        <v>851</v>
      </c>
      <c r="N498" s="6">
        <v>100</v>
      </c>
      <c r="O498" s="6">
        <v>100</v>
      </c>
      <c r="P498" s="6">
        <v>50</v>
      </c>
      <c r="Q498" s="6">
        <v>50</v>
      </c>
      <c r="R498" s="6" t="s">
        <v>403</v>
      </c>
      <c r="S498" s="6" t="s">
        <v>860</v>
      </c>
    </row>
    <row r="499" spans="1:19" ht="78.75" x14ac:dyDescent="0.2">
      <c r="A499" s="6" t="s">
        <v>805</v>
      </c>
      <c r="B499" s="6" t="s">
        <v>806</v>
      </c>
      <c r="C499" s="6" t="s">
        <v>807</v>
      </c>
      <c r="D499" s="6" t="s">
        <v>24</v>
      </c>
      <c r="E499" s="9">
        <v>100000</v>
      </c>
      <c r="F499" s="9">
        <v>91000</v>
      </c>
      <c r="G499" s="9">
        <v>0</v>
      </c>
      <c r="H499" s="9">
        <v>89995.38</v>
      </c>
      <c r="I499" s="9">
        <v>89995.38</v>
      </c>
      <c r="J499" s="6" t="s">
        <v>25</v>
      </c>
      <c r="K499" s="6" t="s">
        <v>852</v>
      </c>
      <c r="L499" s="6" t="s">
        <v>37</v>
      </c>
      <c r="M499" s="6" t="s">
        <v>853</v>
      </c>
      <c r="N499" s="6">
        <v>100</v>
      </c>
      <c r="O499" s="6">
        <v>100</v>
      </c>
      <c r="P499" s="6">
        <v>91.27</v>
      </c>
      <c r="Q499" s="6">
        <v>91.27</v>
      </c>
      <c r="R499" s="6" t="s">
        <v>403</v>
      </c>
      <c r="S499" s="6" t="s">
        <v>860</v>
      </c>
    </row>
    <row r="500" spans="1:19" ht="67.5" x14ac:dyDescent="0.2">
      <c r="A500" s="6" t="s">
        <v>805</v>
      </c>
      <c r="B500" s="6" t="s">
        <v>806</v>
      </c>
      <c r="C500" s="6" t="s">
        <v>807</v>
      </c>
      <c r="D500" s="6" t="s">
        <v>24</v>
      </c>
      <c r="E500" s="9">
        <v>618786.09</v>
      </c>
      <c r="F500" s="9">
        <v>596473.7300000001</v>
      </c>
      <c r="G500" s="9">
        <v>4429.53</v>
      </c>
      <c r="H500" s="9">
        <v>571549.94999999995</v>
      </c>
      <c r="I500" s="9">
        <v>567120.41999999993</v>
      </c>
      <c r="J500" s="6" t="s">
        <v>25</v>
      </c>
      <c r="K500" s="6" t="s">
        <v>854</v>
      </c>
      <c r="L500" s="6" t="s">
        <v>34</v>
      </c>
      <c r="M500" s="6" t="s">
        <v>855</v>
      </c>
      <c r="N500" s="6">
        <v>100</v>
      </c>
      <c r="O500" s="6">
        <v>100</v>
      </c>
      <c r="P500" s="6">
        <v>42.8</v>
      </c>
      <c r="Q500" s="6">
        <v>42.8</v>
      </c>
      <c r="R500" s="6" t="s">
        <v>403</v>
      </c>
      <c r="S500" s="6" t="s">
        <v>860</v>
      </c>
    </row>
    <row r="501" spans="1:19" ht="56.25" x14ac:dyDescent="0.2">
      <c r="A501" s="6" t="s">
        <v>805</v>
      </c>
      <c r="B501" s="6" t="s">
        <v>806</v>
      </c>
      <c r="C501" s="6" t="s">
        <v>807</v>
      </c>
      <c r="D501" s="6" t="s">
        <v>24</v>
      </c>
      <c r="E501" s="9">
        <v>618786.09</v>
      </c>
      <c r="F501" s="9">
        <v>596473.7300000001</v>
      </c>
      <c r="G501" s="9">
        <v>4429.53</v>
      </c>
      <c r="H501" s="9">
        <v>571549.94999999995</v>
      </c>
      <c r="I501" s="9">
        <v>567120.41999999993</v>
      </c>
      <c r="J501" s="6" t="s">
        <v>25</v>
      </c>
      <c r="K501" s="6" t="s">
        <v>856</v>
      </c>
      <c r="L501" s="6" t="s">
        <v>37</v>
      </c>
      <c r="M501" s="6" t="s">
        <v>857</v>
      </c>
      <c r="N501" s="6">
        <v>100</v>
      </c>
      <c r="O501" s="6">
        <v>100</v>
      </c>
      <c r="P501" s="6">
        <v>84.7</v>
      </c>
      <c r="Q501" s="6">
        <v>84.7</v>
      </c>
      <c r="R501" s="6" t="s">
        <v>403</v>
      </c>
      <c r="S501" s="6" t="s">
        <v>860</v>
      </c>
    </row>
    <row r="502" spans="1:19" ht="78.75" x14ac:dyDescent="0.2">
      <c r="A502" s="6" t="s">
        <v>805</v>
      </c>
      <c r="B502" s="6" t="s">
        <v>806</v>
      </c>
      <c r="C502" s="6" t="s">
        <v>807</v>
      </c>
      <c r="D502" s="6" t="s">
        <v>24</v>
      </c>
      <c r="E502" s="7"/>
      <c r="F502" s="7"/>
      <c r="G502" s="7"/>
      <c r="H502" s="7"/>
      <c r="I502" s="7"/>
      <c r="J502" s="6" t="s">
        <v>25</v>
      </c>
      <c r="K502" s="6" t="s">
        <v>858</v>
      </c>
      <c r="L502" s="6" t="s">
        <v>37</v>
      </c>
      <c r="M502" s="6" t="s">
        <v>859</v>
      </c>
      <c r="N502" s="6">
        <v>100</v>
      </c>
      <c r="O502" s="6">
        <v>100</v>
      </c>
      <c r="P502" s="6">
        <v>46.7</v>
      </c>
      <c r="Q502" s="6">
        <v>46.7</v>
      </c>
      <c r="R502" s="6" t="s">
        <v>403</v>
      </c>
      <c r="S502" s="6" t="s">
        <v>860</v>
      </c>
    </row>
    <row r="503" spans="1:19" ht="56.25" x14ac:dyDescent="0.2">
      <c r="A503" s="6" t="s">
        <v>805</v>
      </c>
      <c r="B503" s="6" t="s">
        <v>806</v>
      </c>
      <c r="C503" s="6" t="s">
        <v>807</v>
      </c>
      <c r="D503" s="6" t="s">
        <v>24</v>
      </c>
      <c r="E503" s="9">
        <v>8463619.6100000013</v>
      </c>
      <c r="F503" s="9">
        <v>7468593.4499999993</v>
      </c>
      <c r="G503" s="9">
        <v>103667.69</v>
      </c>
      <c r="H503" s="9">
        <v>7170310.4299999997</v>
      </c>
      <c r="I503" s="9">
        <v>7066642.7399999993</v>
      </c>
      <c r="J503" s="6" t="s">
        <v>25</v>
      </c>
      <c r="K503" s="6" t="s">
        <v>48</v>
      </c>
      <c r="L503" s="6" t="s">
        <v>34</v>
      </c>
      <c r="M503" s="6" t="s">
        <v>87</v>
      </c>
      <c r="N503" s="6">
        <v>100</v>
      </c>
      <c r="O503" s="6">
        <v>100</v>
      </c>
      <c r="P503" s="6">
        <v>71.849999999999994</v>
      </c>
      <c r="Q503" s="6">
        <v>71.849999999999994</v>
      </c>
      <c r="R503" s="6" t="s">
        <v>403</v>
      </c>
      <c r="S503" s="6" t="s">
        <v>860</v>
      </c>
    </row>
    <row r="504" spans="1:19" ht="56.25" x14ac:dyDescent="0.2">
      <c r="A504" s="6" t="s">
        <v>805</v>
      </c>
      <c r="B504" s="6" t="s">
        <v>806</v>
      </c>
      <c r="C504" s="6" t="s">
        <v>807</v>
      </c>
      <c r="D504" s="6" t="s">
        <v>24</v>
      </c>
      <c r="E504" s="9">
        <v>978077.61</v>
      </c>
      <c r="F504" s="9">
        <v>1868375.55</v>
      </c>
      <c r="G504" s="9">
        <v>92832.639999999999</v>
      </c>
      <c r="H504" s="9">
        <v>1670423.49</v>
      </c>
      <c r="I504" s="9">
        <v>1577590.8499999999</v>
      </c>
      <c r="J504" s="6" t="s">
        <v>25</v>
      </c>
      <c r="K504" s="6" t="s">
        <v>48</v>
      </c>
      <c r="L504" s="6" t="s">
        <v>37</v>
      </c>
      <c r="M504" s="6" t="s">
        <v>87</v>
      </c>
      <c r="N504" s="6">
        <v>100</v>
      </c>
      <c r="O504" s="6">
        <v>100</v>
      </c>
      <c r="P504" s="6">
        <v>107.78</v>
      </c>
      <c r="Q504" s="6">
        <v>107.78</v>
      </c>
      <c r="R504" s="6" t="s">
        <v>403</v>
      </c>
      <c r="S504" s="6" t="s">
        <v>860</v>
      </c>
    </row>
    <row r="505" spans="1:19" ht="56.25" x14ac:dyDescent="0.2">
      <c r="A505" s="6" t="s">
        <v>805</v>
      </c>
      <c r="B505" s="6" t="s">
        <v>806</v>
      </c>
      <c r="C505" s="6" t="s">
        <v>807</v>
      </c>
      <c r="D505" s="6" t="s">
        <v>24</v>
      </c>
      <c r="E505" s="9">
        <v>4526589.84</v>
      </c>
      <c r="F505" s="9">
        <v>3040985.58</v>
      </c>
      <c r="G505" s="9">
        <v>0</v>
      </c>
      <c r="H505" s="9">
        <v>3014040.84</v>
      </c>
      <c r="I505" s="9">
        <v>3014040.84</v>
      </c>
      <c r="J505" s="6" t="s">
        <v>25</v>
      </c>
      <c r="K505" s="6" t="s">
        <v>48</v>
      </c>
      <c r="L505" s="6" t="s">
        <v>37</v>
      </c>
      <c r="M505" s="6" t="s">
        <v>87</v>
      </c>
      <c r="N505" s="6">
        <v>100</v>
      </c>
      <c r="O505" s="6">
        <v>100</v>
      </c>
      <c r="P505" s="6">
        <v>67.47</v>
      </c>
      <c r="Q505" s="6">
        <v>67.47</v>
      </c>
      <c r="R505" s="6" t="s">
        <v>403</v>
      </c>
      <c r="S505" s="6" t="s">
        <v>860</v>
      </c>
    </row>
    <row r="506" spans="1:19" ht="56.25" x14ac:dyDescent="0.2">
      <c r="A506" s="6" t="s">
        <v>805</v>
      </c>
      <c r="B506" s="6" t="s">
        <v>806</v>
      </c>
      <c r="C506" s="6" t="s">
        <v>807</v>
      </c>
      <c r="D506" s="6" t="s">
        <v>24</v>
      </c>
      <c r="E506" s="9">
        <v>1232806.74</v>
      </c>
      <c r="F506" s="9">
        <v>802492.34999999986</v>
      </c>
      <c r="G506" s="9">
        <v>0</v>
      </c>
      <c r="H506" s="9">
        <v>798794.7699999999</v>
      </c>
      <c r="I506" s="9">
        <v>798794.7699999999</v>
      </c>
      <c r="J506" s="6" t="s">
        <v>25</v>
      </c>
      <c r="K506" s="6" t="s">
        <v>48</v>
      </c>
      <c r="L506" s="6" t="s">
        <v>37</v>
      </c>
      <c r="M506" s="6" t="s">
        <v>50</v>
      </c>
      <c r="N506" s="6">
        <v>100</v>
      </c>
      <c r="O506" s="6">
        <v>100</v>
      </c>
      <c r="P506" s="6">
        <v>64.5</v>
      </c>
      <c r="Q506" s="6">
        <v>64.5</v>
      </c>
      <c r="R506" s="6" t="s">
        <v>403</v>
      </c>
      <c r="S506" s="6" t="s">
        <v>860</v>
      </c>
    </row>
    <row r="507" spans="1:19" ht="56.25" x14ac:dyDescent="0.2">
      <c r="A507" s="6" t="s">
        <v>805</v>
      </c>
      <c r="B507" s="6" t="s">
        <v>806</v>
      </c>
      <c r="C507" s="6" t="s">
        <v>807</v>
      </c>
      <c r="D507" s="6" t="s">
        <v>24</v>
      </c>
      <c r="E507" s="9">
        <v>1726145.4200000002</v>
      </c>
      <c r="F507" s="9">
        <v>1756739.97</v>
      </c>
      <c r="G507" s="9">
        <v>10835.05</v>
      </c>
      <c r="H507" s="9">
        <v>1687051.33</v>
      </c>
      <c r="I507" s="9">
        <v>1676216.2800000003</v>
      </c>
      <c r="J507" s="6" t="s">
        <v>25</v>
      </c>
      <c r="K507" s="6" t="s">
        <v>48</v>
      </c>
      <c r="L507" s="6" t="s">
        <v>37</v>
      </c>
      <c r="M507" s="6" t="s">
        <v>50</v>
      </c>
      <c r="N507" s="6">
        <v>100</v>
      </c>
      <c r="O507" s="6">
        <v>100</v>
      </c>
      <c r="P507" s="6">
        <v>85.69</v>
      </c>
      <c r="Q507" s="6">
        <v>85.69</v>
      </c>
      <c r="R507" s="6" t="s">
        <v>403</v>
      </c>
      <c r="S507" s="6" t="s">
        <v>860</v>
      </c>
    </row>
  </sheetData>
  <mergeCells count="16">
    <mergeCell ref="J2:J3"/>
    <mergeCell ref="K2:K3"/>
    <mergeCell ref="M2:M3"/>
    <mergeCell ref="N2:N3"/>
    <mergeCell ref="A1:S1"/>
    <mergeCell ref="E2:I2"/>
    <mergeCell ref="A2:A3"/>
    <mergeCell ref="B2:B3"/>
    <mergeCell ref="C2:C3"/>
    <mergeCell ref="D2:D3"/>
    <mergeCell ref="S2:S3"/>
    <mergeCell ref="R2:R3"/>
    <mergeCell ref="Q2:Q3"/>
    <mergeCell ref="L2:L3"/>
    <mergeCell ref="O2:O3"/>
    <mergeCell ref="P2:P3"/>
  </mergeCells>
  <printOptions horizontalCentered="1"/>
  <pageMargins left="0.39370078740157483" right="0.39370078740157483" top="0.39370078740157483" bottom="0.39370078740157483" header="0.31496062992125984" footer="0.31496062992125984"/>
  <pageSetup scale="45" fitToHeight="0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51EF88-68BC-4A76-B5D9-47B8734FF4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BC77CC-32BA-4BBF-A75E-086779EE4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DF2C03A-FAFE-4FBB-9F24-298C907734CA}">
  <ds:schemaRefs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IR</vt:lpstr>
      <vt:lpstr>IR!Títulos_a_imprimir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NoeVA</cp:lastModifiedBy>
  <cp:lastPrinted>2019-02-05T21:51:10Z</cp:lastPrinted>
  <dcterms:created xsi:type="dcterms:W3CDTF">2014-10-22T05:35:08Z</dcterms:created>
  <dcterms:modified xsi:type="dcterms:W3CDTF">2019-02-19T19:56:07Z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