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8" i="2"/>
  <c r="E47" i="2" s="1"/>
  <c r="E57" i="2" s="1"/>
  <c r="D48" i="2"/>
  <c r="D47" i="2" s="1"/>
  <c r="D57" i="2" s="1"/>
  <c r="E40" i="2"/>
  <c r="D40" i="2"/>
  <c r="E36" i="2"/>
  <c r="E44" i="2" s="1"/>
  <c r="D36" i="2"/>
  <c r="D44" i="2" s="1"/>
  <c r="E16" i="2"/>
  <c r="E33" i="2" s="1"/>
  <c r="D16" i="2"/>
  <c r="D33" i="2" s="1"/>
  <c r="D59" i="2" l="1"/>
  <c r="E59" i="2"/>
  <c r="D5" i="2"/>
  <c r="E5" i="2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<sst xmlns="http://schemas.openxmlformats.org/spreadsheetml/2006/main" count="57" uniqueCount="49">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</sst>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SUM(D6:D16)</f>
        <v>302598107.37</v>
      </c>
      <c r="E5" s="14">
        <f>SUM(E6:E16)</f>
        <v>1290920486.9299998</v>
      </c>
    </row>
    <row r="6" spans="1:5" x14ac:dyDescent="0.2">
      <c r="A6" s="4"/>
      <c r="C6" s="15" t="s">
        <v>3</v>
      </c>
      <c r="D6" s="16">
        <v>53939582.359999999</v>
      </c>
      <c r="E6" s="17">
        <v>76396300.040000007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21792093.800000001</v>
      </c>
      <c r="E9" s="17">
        <v>48423171.969999999</v>
      </c>
    </row>
    <row r="10" spans="1:5" x14ac:dyDescent="0.2">
      <c r="A10" s="4"/>
      <c r="C10" s="15" t="s">
        <v>43</v>
      </c>
      <c r="D10" s="16">
        <v>3222107.01</v>
      </c>
      <c r="E10" s="17">
        <v>80073002.950000003</v>
      </c>
    </row>
    <row r="11" spans="1:5" x14ac:dyDescent="0.2">
      <c r="A11" s="4"/>
      <c r="C11" s="15" t="s">
        <v>44</v>
      </c>
      <c r="D11" s="16">
        <v>2919371.71</v>
      </c>
      <c r="E11" s="17">
        <v>18229465.27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115399559.19</v>
      </c>
      <c r="E13" s="17">
        <v>474538914.80000001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14367850.18</v>
      </c>
    </row>
    <row r="16" spans="1:5" x14ac:dyDescent="0.2">
      <c r="A16" s="4"/>
      <c r="B16" s="11" t="s">
        <v>7</v>
      </c>
      <c r="C16" s="12"/>
      <c r="D16" s="13">
        <f>SUM(D17:D32)</f>
        <v>105325393.3</v>
      </c>
      <c r="E16" s="14">
        <f>SUM(E17:E32)</f>
        <v>578891781.71999991</v>
      </c>
    </row>
    <row r="17" spans="1:5" x14ac:dyDescent="0.2">
      <c r="A17" s="4"/>
      <c r="C17" s="15" t="s">
        <v>8</v>
      </c>
      <c r="D17" s="16">
        <v>74016678.260000005</v>
      </c>
      <c r="E17" s="17">
        <v>339390175.41000003</v>
      </c>
    </row>
    <row r="18" spans="1:5" x14ac:dyDescent="0.2">
      <c r="A18" s="4"/>
      <c r="C18" s="15" t="s">
        <v>9</v>
      </c>
      <c r="D18" s="16">
        <v>5619193.4100000001</v>
      </c>
      <c r="E18" s="17">
        <v>69698040.329999998</v>
      </c>
    </row>
    <row r="19" spans="1:5" x14ac:dyDescent="0.2">
      <c r="A19" s="4"/>
      <c r="C19" s="15" t="s">
        <v>10</v>
      </c>
      <c r="D19" s="16">
        <v>16489603.35</v>
      </c>
      <c r="E19" s="17">
        <v>105169742.44</v>
      </c>
    </row>
    <row r="20" spans="1:5" x14ac:dyDescent="0.2">
      <c r="A20" s="4"/>
      <c r="C20" s="15" t="s">
        <v>11</v>
      </c>
      <c r="D20" s="16">
        <v>7288429.6799999997</v>
      </c>
      <c r="E20" s="17">
        <v>40498554.609999999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104400</v>
      </c>
      <c r="E22" s="17">
        <v>627728.26</v>
      </c>
    </row>
    <row r="23" spans="1:5" x14ac:dyDescent="0.2">
      <c r="A23" s="4"/>
      <c r="C23" s="15" t="s">
        <v>14</v>
      </c>
      <c r="D23" s="16">
        <v>1320731.26</v>
      </c>
      <c r="E23" s="17">
        <v>12960843.6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8229862.4100000001</v>
      </c>
    </row>
    <row r="32" spans="1:5" x14ac:dyDescent="0.2">
      <c r="A32" s="4"/>
      <c r="C32" s="15" t="s">
        <v>23</v>
      </c>
      <c r="D32" s="16">
        <v>486357.34</v>
      </c>
      <c r="E32" s="17">
        <v>2316834.66</v>
      </c>
    </row>
    <row r="33" spans="1:5" x14ac:dyDescent="0.2">
      <c r="A33" s="18" t="s">
        <v>24</v>
      </c>
      <c r="C33" s="19"/>
      <c r="D33" s="13">
        <f>D4-D16</f>
        <v>-105325393.3</v>
      </c>
      <c r="E33" s="14">
        <f>E4-E16</f>
        <v>-578891781.71999991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-56575590.369999997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5384840.1699999999</v>
      </c>
    </row>
    <row r="39" spans="1:5" x14ac:dyDescent="0.2">
      <c r="A39" s="4"/>
      <c r="C39" s="15" t="s">
        <v>28</v>
      </c>
      <c r="D39" s="16">
        <v>0</v>
      </c>
      <c r="E39" s="17">
        <v>-61960430.539999999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25102937.109999999</v>
      </c>
    </row>
    <row r="41" spans="1:5" x14ac:dyDescent="0.2">
      <c r="A41" s="4"/>
      <c r="C41" s="15" t="s">
        <v>26</v>
      </c>
      <c r="D41" s="16">
        <v>0</v>
      </c>
      <c r="E41" s="17">
        <v>19807436.969999999</v>
      </c>
    </row>
    <row r="42" spans="1:5" x14ac:dyDescent="0.2">
      <c r="A42" s="4"/>
      <c r="C42" s="15" t="s">
        <v>27</v>
      </c>
      <c r="D42" s="16">
        <v>0</v>
      </c>
      <c r="E42" s="17">
        <v>5920500.1399999997</v>
      </c>
    </row>
    <row r="43" spans="1:5" x14ac:dyDescent="0.2">
      <c r="A43" s="4"/>
      <c r="C43" s="15" t="s">
        <v>29</v>
      </c>
      <c r="D43" s="16">
        <v>0</v>
      </c>
      <c r="E43" s="17">
        <v>-625000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-81678527.479999989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33</v>
      </c>
      <c r="D49" s="16">
        <v>-3396173.4</v>
      </c>
      <c r="E49" s="17">
        <v>-17754019.120000001</v>
      </c>
    </row>
    <row r="50" spans="1:5" x14ac:dyDescent="0.2">
      <c r="A50" s="4"/>
      <c r="C50" s="21" t="s">
        <v>34</v>
      </c>
      <c r="D50" s="16">
        <v>3396173.4</v>
      </c>
      <c r="E50" s="17">
        <v>17754019.120000001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225358711.06999999</v>
      </c>
      <c r="E52" s="14">
        <f>SUM(E53+E56)</f>
        <v>42464541.880000003</v>
      </c>
    </row>
    <row r="53" spans="1:5" x14ac:dyDescent="0.2">
      <c r="A53" s="4"/>
      <c r="C53" s="15" t="s">
        <v>36</v>
      </c>
      <c r="D53" s="16">
        <v>46293281.200000003</v>
      </c>
      <c r="E53" s="17">
        <v>38828328.770000003</v>
      </c>
    </row>
    <row r="54" spans="1:5" x14ac:dyDescent="0.2">
      <c r="A54" s="4"/>
      <c r="C54" s="21" t="s">
        <v>33</v>
      </c>
      <c r="D54" s="16">
        <v>-2547130.0499999998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179065429.87</v>
      </c>
      <c r="E56" s="17">
        <v>3636213.11</v>
      </c>
    </row>
    <row r="57" spans="1:5" x14ac:dyDescent="0.2">
      <c r="A57" s="18" t="s">
        <v>38</v>
      </c>
      <c r="C57" s="19"/>
      <c r="D57" s="13">
        <f>D47-D52</f>
        <v>-225358711.06999999</v>
      </c>
      <c r="E57" s="14">
        <f>E47-E52</f>
        <v>-42464541.880000003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-330684104.37</v>
      </c>
      <c r="E59" s="14">
        <f>E57+E44+E33</f>
        <v>-703034851.07999992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19957132.280000001</v>
      </c>
      <c r="E61" s="14">
        <v>101016209.26000001</v>
      </c>
    </row>
    <row r="62" spans="1:5" x14ac:dyDescent="0.2">
      <c r="A62" s="18" t="s">
        <v>41</v>
      </c>
      <c r="C62" s="19"/>
      <c r="D62" s="13">
        <v>19957132.280000001</v>
      </c>
      <c r="E62" s="14">
        <v>101016209.26000001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2019-04-03T16:07:39Z</cp:lastPrinted>
  <dcterms:created xsi:type="dcterms:W3CDTF">2012-12-11T20:31:36Z</dcterms:created>
  <dcterms:modified xsi:type="dcterms:W3CDTF">2019-04-24T16:44:46Z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