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\Documents\INFORMES TRIMESTRALES y CUENTA PUBLICA\2019\3er trim 2019\Impresos\"/>
    </mc:Choice>
  </mc:AlternateContent>
  <bookViews>
    <workbookView xWindow="0" yWindow="0" windowWidth="24000" windowHeight="9735" tabRatio="621" activeTab="1"/>
  </bookViews>
  <sheets>
    <sheet name="Notas a los Edos Financieros" sheetId="1" r:id="rId1"/>
    <sheet name="ESF" sheetId="59" r:id="rId2"/>
    <sheet name="ACT" sheetId="60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_FilterDatabase" localSheetId="2" hidden="1">ACT!$A$5:$E$238</definedName>
    <definedName name="_xlnm.Print_Area" localSheetId="0">'Notas a los Edos Financieros'!$A$1:$B$62</definedName>
    <definedName name="_xlnm.Print_Titles" localSheetId="2">ACT!$1:$4</definedName>
    <definedName name="_xlnm.Print_Titles" localSheetId="4">EFE!$1:$4</definedName>
    <definedName name="_xlnm.Print_Titles" localSheetId="1">ESF!$1:$4</definedName>
    <definedName name="_xlnm.Print_Titles" localSheetId="3">VHP!$1:$4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0" i="64" l="1"/>
  <c r="C7" i="64"/>
  <c r="C15" i="63"/>
  <c r="C7" i="63"/>
  <c r="D15" i="62" l="1"/>
  <c r="C15" i="62"/>
  <c r="D489" i="59" l="1"/>
  <c r="C489" i="59"/>
  <c r="D445" i="59"/>
  <c r="C445" i="59"/>
  <c r="C404" i="59"/>
  <c r="A1" i="59" l="1"/>
  <c r="A1" i="61" s="1"/>
  <c r="C39" i="64"/>
  <c r="C20" i="63"/>
  <c r="A1" i="60" l="1"/>
  <c r="C498" i="59"/>
  <c r="D603" i="59" l="1"/>
  <c r="E603" i="59"/>
  <c r="C19" i="60" l="1"/>
  <c r="C25" i="60"/>
  <c r="C28" i="60"/>
  <c r="C37" i="60"/>
  <c r="C34" i="60"/>
  <c r="C46" i="60"/>
  <c r="C9" i="60"/>
  <c r="C136" i="60"/>
  <c r="C142" i="60"/>
  <c r="C145" i="60"/>
  <c r="C125" i="60"/>
  <c r="C115" i="60"/>
  <c r="C108" i="60"/>
  <c r="C107" i="60" l="1"/>
  <c r="C36" i="62"/>
  <c r="C27" i="62"/>
  <c r="C19" i="62"/>
  <c r="C185" i="60"/>
  <c r="C179" i="60"/>
  <c r="C237" i="60"/>
  <c r="C236" i="60" s="1"/>
  <c r="C226" i="60"/>
  <c r="C224" i="60"/>
  <c r="C222" i="60"/>
  <c r="C216" i="60"/>
  <c r="C213" i="60"/>
  <c r="C204" i="60"/>
  <c r="C200" i="60"/>
  <c r="C198" i="60"/>
  <c r="C195" i="60"/>
  <c r="C192" i="60"/>
  <c r="C189" i="60"/>
  <c r="C175" i="60"/>
  <c r="C169" i="60"/>
  <c r="C167" i="60"/>
  <c r="C154" i="60"/>
  <c r="C150" i="60"/>
  <c r="C139" i="60"/>
  <c r="C59" i="60"/>
  <c r="C58" i="60" s="1"/>
  <c r="C718" i="59"/>
  <c r="C711" i="59"/>
  <c r="D694" i="59"/>
  <c r="E694" i="59"/>
  <c r="F694" i="59"/>
  <c r="G694" i="59"/>
  <c r="C694" i="59"/>
  <c r="E662" i="59"/>
  <c r="D662" i="59"/>
  <c r="C662" i="59"/>
  <c r="D656" i="59"/>
  <c r="E656" i="59"/>
  <c r="C656" i="59"/>
  <c r="C178" i="60" l="1"/>
  <c r="C135" i="60"/>
  <c r="C188" i="60"/>
  <c r="C8" i="60"/>
  <c r="C203" i="60"/>
  <c r="C106" i="60" l="1"/>
  <c r="D213" i="60" s="1"/>
  <c r="D236" i="60"/>
  <c r="D175" i="60"/>
  <c r="D108" i="60"/>
  <c r="D154" i="60"/>
  <c r="D119" i="60"/>
  <c r="D123" i="60"/>
  <c r="D127" i="60"/>
  <c r="D143" i="60"/>
  <c r="D147" i="60"/>
  <c r="D151" i="60"/>
  <c r="D173" i="60"/>
  <c r="D177" i="60"/>
  <c r="D181" i="60"/>
  <c r="D197" i="60"/>
  <c r="D201" i="60"/>
  <c r="D205" i="60"/>
  <c r="D217" i="60"/>
  <c r="D221" i="60"/>
  <c r="D225" i="60"/>
  <c r="D233" i="60"/>
  <c r="D112" i="60"/>
  <c r="D116" i="60"/>
  <c r="D128" i="60"/>
  <c r="D132" i="60"/>
  <c r="D136" i="60"/>
  <c r="D152" i="60"/>
  <c r="D156" i="60"/>
  <c r="D174" i="60"/>
  <c r="D186" i="60"/>
  <c r="D194" i="60"/>
  <c r="D198" i="60"/>
  <c r="D210" i="60"/>
  <c r="D218" i="60"/>
  <c r="D230" i="60"/>
  <c r="D120" i="60"/>
  <c r="D140" i="60"/>
  <c r="D148" i="60"/>
  <c r="D178" i="60"/>
  <c r="D190" i="60"/>
  <c r="D202" i="60"/>
  <c r="D234" i="60"/>
  <c r="D109" i="60"/>
  <c r="D113" i="60"/>
  <c r="D121" i="60"/>
  <c r="D129" i="60"/>
  <c r="D133" i="60"/>
  <c r="D141" i="60"/>
  <c r="D149" i="60"/>
  <c r="D153" i="60"/>
  <c r="D183" i="60"/>
  <c r="D187" i="60"/>
  <c r="D191" i="60"/>
  <c r="D207" i="60"/>
  <c r="D211" i="60"/>
  <c r="D215" i="60"/>
  <c r="D223" i="60"/>
  <c r="D227" i="60"/>
  <c r="D231" i="60"/>
  <c r="D106" i="60"/>
  <c r="D110" i="60"/>
  <c r="D114" i="60"/>
  <c r="D122" i="60"/>
  <c r="D126" i="60"/>
  <c r="D130" i="60"/>
  <c r="D138" i="60"/>
  <c r="D142" i="60"/>
  <c r="D146" i="60"/>
  <c r="D168" i="60"/>
  <c r="D172" i="60"/>
  <c r="D176" i="60"/>
  <c r="D184" i="60"/>
  <c r="D192" i="60"/>
  <c r="D196" i="60"/>
  <c r="D208" i="60"/>
  <c r="D212" i="60"/>
  <c r="D216" i="60"/>
  <c r="D224" i="60"/>
  <c r="D228" i="60"/>
  <c r="D232" i="60"/>
  <c r="D222" i="60"/>
  <c r="D139" i="60"/>
  <c r="D125" i="60"/>
  <c r="D107" i="60"/>
  <c r="D115" i="60"/>
  <c r="D203" i="60"/>
  <c r="D185" i="60"/>
  <c r="D179" i="60"/>
  <c r="D169" i="60"/>
  <c r="D188" i="60"/>
  <c r="D167" i="60"/>
  <c r="D189" i="60"/>
  <c r="D237" i="60"/>
  <c r="D226" i="60"/>
  <c r="D145" i="60"/>
  <c r="D200" i="60" l="1"/>
  <c r="D195" i="60"/>
  <c r="D135" i="60"/>
  <c r="D220" i="60"/>
  <c r="D204" i="60"/>
  <c r="D180" i="60"/>
  <c r="D150" i="60"/>
  <c r="D134" i="60"/>
  <c r="D118" i="60"/>
  <c r="D235" i="60"/>
  <c r="D219" i="60"/>
  <c r="D199" i="60"/>
  <c r="D171" i="60"/>
  <c r="D137" i="60"/>
  <c r="D117" i="60"/>
  <c r="D214" i="60"/>
  <c r="D170" i="60"/>
  <c r="D238" i="60"/>
  <c r="D206" i="60"/>
  <c r="D182" i="60"/>
  <c r="D144" i="60"/>
  <c r="D124" i="60"/>
  <c r="D229" i="60"/>
  <c r="D209" i="60"/>
  <c r="D193" i="60"/>
  <c r="D155" i="60"/>
  <c r="D131" i="60"/>
  <c r="D111" i="60"/>
  <c r="D641" i="59"/>
  <c r="E641" i="59"/>
  <c r="C641" i="59"/>
  <c r="C639" i="59"/>
  <c r="C635" i="59"/>
  <c r="C632" i="59"/>
  <c r="C627" i="59"/>
  <c r="C621" i="59"/>
  <c r="D650" i="59"/>
  <c r="E650" i="59"/>
  <c r="C650" i="59"/>
  <c r="D639" i="59"/>
  <c r="E639" i="59"/>
  <c r="D635" i="59"/>
  <c r="E635" i="59"/>
  <c r="D632" i="59"/>
  <c r="E632" i="59"/>
  <c r="D627" i="59"/>
  <c r="E627" i="59"/>
  <c r="D621" i="59"/>
  <c r="E621" i="59"/>
  <c r="D617" i="59"/>
  <c r="E617" i="59"/>
  <c r="C617" i="59"/>
  <c r="D610" i="59"/>
  <c r="E610" i="59"/>
  <c r="C610" i="59"/>
  <c r="D608" i="59"/>
  <c r="E608" i="59"/>
  <c r="C608" i="59"/>
  <c r="D606" i="59"/>
  <c r="E606" i="59"/>
  <c r="C606" i="59"/>
  <c r="C603" i="59"/>
  <c r="C553" i="59"/>
  <c r="C552" i="59" s="1"/>
  <c r="D498" i="59"/>
  <c r="E602" i="59" l="1"/>
  <c r="D602" i="59"/>
  <c r="D620" i="59"/>
  <c r="C602" i="59"/>
  <c r="E620" i="59"/>
  <c r="C620" i="59"/>
  <c r="D404" i="59" l="1"/>
  <c r="D25" i="59"/>
  <c r="C25" i="59"/>
  <c r="C10" i="59"/>
  <c r="H3" i="65" l="1"/>
  <c r="H2" i="65"/>
  <c r="H1" i="65"/>
  <c r="E3" i="60"/>
  <c r="E2" i="60"/>
  <c r="E1" i="60"/>
  <c r="H3" i="59"/>
  <c r="H2" i="59"/>
  <c r="H1" i="59"/>
  <c r="A3" i="65"/>
  <c r="A1" i="65"/>
  <c r="A3" i="59" l="1"/>
  <c r="E3" i="62"/>
  <c r="E2" i="62"/>
  <c r="E1" i="62"/>
  <c r="E3" i="61"/>
  <c r="E2" i="61"/>
  <c r="E1" i="61"/>
  <c r="E19" i="59"/>
  <c r="F19" i="59" s="1"/>
  <c r="G19" i="59" s="1"/>
  <c r="A1" i="64" l="1"/>
  <c r="A1" i="63"/>
  <c r="A3" i="60"/>
  <c r="A3" i="64"/>
  <c r="A3" i="63"/>
  <c r="A3" i="61"/>
  <c r="A3" i="62"/>
  <c r="A1" i="62"/>
</calcChain>
</file>

<file path=xl/sharedStrings.xml><?xml version="1.0" encoding="utf-8"?>
<sst xmlns="http://schemas.openxmlformats.org/spreadsheetml/2006/main" count="1694" uniqueCount="1017">
  <si>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</si>
  <si>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</si>
  <si>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</si>
  <si>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</si>
  <si>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</si>
  <si>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</si>
  <si>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</si>
  <si>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</si>
  <si>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</si>
  <si>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</si>
  <si>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</si>
  <si>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</si>
  <si>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</si>
  <si>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</si>
  <si>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</si>
  <si>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</si>
  <si>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</si>
  <si>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</si>
  <si>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</si>
  <si>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</si>
  <si>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</si>
  <si>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</si>
  <si>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</si>
  <si>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</si>
  <si>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</si>
  <si>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</si>
  <si>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</si>
  <si>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</si>
  <si>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</si>
  <si>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</si>
  <si>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</si>
  <si>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</si>
  <si>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CONTABLES</t>
  </si>
  <si>
    <t>PRESUPUESTALES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</si>
  <si>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</si>
  <si>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</si>
  <si>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</si>
  <si>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</si>
  <si>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</si>
  <si>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</si>
  <si>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</si>
  <si>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</si>
  <si>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</si>
  <si>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</si>
  <si>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CONCILIACIÓN DEL FLUJO DE EFECTIVO</t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</si>
  <si>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</si>
  <si>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</si>
  <si>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</si>
  <si>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</si>
  <si>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</si>
  <si>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</si>
  <si>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</si>
  <si>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</si>
  <si>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</si>
  <si>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</si>
  <si>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</si>
  <si>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</si>
  <si>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</si>
  <si>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</si>
  <si>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</si>
  <si>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</si>
  <si>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</si>
  <si>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</si>
  <si>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</si>
  <si>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</si>
  <si>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</si>
  <si>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</si>
  <si>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</si>
  <si>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</si>
  <si>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</si>
  <si>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</si>
  <si>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</si>
  <si>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</si>
  <si>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</si>
  <si>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</si>
  <si>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</si>
  <si>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</si>
  <si>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</si>
  <si>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</si>
  <si>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</si>
  <si>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</si>
  <si>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</si>
  <si>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</si>
  <si>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</si>
  <si>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</si>
  <si>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</si>
  <si>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</si>
  <si>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</si>
  <si>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</si>
  <si>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</si>
  <si>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</si>
  <si>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</si>
  <si>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</si>
  <si>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</si>
  <si>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</si>
  <si>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</si>
  <si>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</si>
  <si>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</si>
  <si>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</si>
  <si>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</si>
  <si>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</si>
  <si>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</si>
  <si>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</si>
  <si>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</si>
  <si>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</si>
  <si>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</si>
  <si>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</si>
  <si>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</si>
  <si>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</si>
  <si>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</si>
  <si>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</si>
  <si>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</si>
  <si>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</si>
  <si>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</si>
  <si>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</si>
  <si>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</si>
  <si>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</si>
  <si>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</si>
  <si>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Factibilidad de Cobro</t>
  </si>
  <si>
    <t>INVENTARIO Y ALMACENES</t>
  </si>
  <si>
    <t>BIENES DISPONIBLES PARA SU TRANSFORMACIÓN ESTIMACIONES Y DETERIOROS</t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</si>
  <si>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</si>
  <si>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</si>
  <si>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</si>
  <si>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</si>
  <si>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</si>
  <si>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</si>
  <si>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</si>
  <si>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</si>
  <si>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</si>
  <si>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</si>
  <si>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</si>
  <si>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</si>
  <si>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</si>
  <si>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</si>
  <si>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</si>
  <si>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</si>
  <si>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</si>
  <si>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</si>
  <si>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</si>
  <si>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</si>
  <si>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</si>
  <si>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</si>
  <si>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</si>
  <si>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</si>
  <si>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</si>
  <si>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</si>
  <si>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</si>
  <si>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</si>
  <si>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</si>
  <si>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</si>
  <si>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</si>
  <si>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</si>
  <si>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</si>
  <si>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</si>
  <si>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</si>
  <si>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</si>
  <si>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</si>
  <si>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</si>
  <si>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</si>
  <si>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</si>
  <si>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</si>
  <si>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</si>
  <si>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</si>
  <si>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</si>
  <si>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</si>
  <si>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</si>
  <si>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</si>
  <si>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</si>
  <si>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</si>
  <si>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</si>
  <si>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</si>
  <si>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</si>
  <si>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</si>
  <si>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</si>
  <si>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</si>
  <si>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</si>
  <si>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</si>
  <si>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</si>
  <si>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</si>
  <si>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</si>
  <si>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</si>
  <si>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</si>
  <si>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</si>
  <si>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</si>
  <si>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</si>
  <si>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</si>
  <si>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</si>
  <si>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</si>
  <si>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</si>
  <si>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</si>
  <si>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</si>
  <si>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</si>
  <si>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</si>
  <si>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</si>
  <si>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</si>
  <si>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</si>
  <si>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</si>
  <si>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</si>
  <si>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</si>
  <si>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</si>
  <si>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</si>
  <si>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</si>
  <si>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</si>
  <si>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</si>
  <si>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</si>
  <si>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</si>
  <si>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</si>
  <si>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</si>
  <si>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</si>
  <si>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</si>
  <si>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</si>
  <si>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</si>
  <si>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</si>
  <si>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</si>
  <si>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</si>
  <si>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</si>
  <si>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</si>
  <si>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</si>
  <si>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</si>
  <si>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</si>
  <si>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</si>
  <si>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</si>
  <si>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</si>
  <si>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</si>
  <si>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</si>
  <si>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</si>
  <si>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</si>
  <si>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</si>
  <si>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</si>
  <si>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</si>
  <si>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</si>
  <si>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</si>
  <si>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</si>
  <si>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</si>
  <si>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</si>
  <si>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</si>
  <si>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</si>
  <si>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</si>
  <si>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</si>
  <si>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</si>
  <si>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</si>
  <si>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</si>
  <si>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</si>
  <si>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</si>
  <si>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</si>
  <si>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</si>
  <si>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</si>
  <si>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</si>
  <si>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</si>
  <si>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</si>
  <si>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</si>
  <si>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</si>
  <si>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</si>
  <si>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</si>
  <si>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</si>
  <si>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</si>
  <si>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</si>
  <si>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</si>
  <si>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</si>
  <si>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</si>
  <si>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</si>
  <si>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</si>
  <si>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</si>
  <si>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</si>
  <si>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</si>
  <si>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</si>
  <si>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</si>
  <si>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</si>
  <si>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</si>
  <si>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</si>
  <si>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</si>
  <si>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</si>
  <si>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</si>
  <si>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</si>
  <si>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</si>
  <si>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</si>
  <si>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</si>
  <si>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</si>
  <si>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</si>
  <si>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</si>
  <si>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</si>
  <si>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</si>
  <si>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</si>
  <si>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</si>
  <si>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</si>
  <si>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</si>
  <si>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</si>
  <si>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</si>
  <si>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</si>
  <si>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</si>
  <si>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</si>
  <si>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</si>
  <si>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</si>
  <si>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</si>
  <si>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</si>
  <si>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</si>
  <si>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</si>
  <si>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</si>
  <si>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</si>
  <si>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</si>
  <si>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</si>
  <si>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</si>
  <si>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</si>
  <si>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</si>
  <si>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</si>
  <si>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</si>
  <si>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</si>
  <si>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</si>
  <si>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</si>
  <si>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</si>
  <si>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</si>
  <si>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</si>
  <si>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</si>
  <si>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</si>
  <si>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</si>
  <si>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</si>
  <si>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</si>
  <si>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</si>
  <si>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</si>
  <si>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</si>
  <si>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</si>
  <si>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</si>
  <si>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</si>
  <si>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</si>
  <si>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</si>
  <si>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</si>
  <si>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</si>
  <si>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</si>
  <si>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</si>
  <si>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</si>
  <si>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</si>
  <si>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</si>
  <si>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</si>
  <si>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</si>
  <si>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</si>
  <si>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</si>
  <si>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</si>
  <si>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</si>
  <si>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</si>
  <si>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</si>
  <si>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</si>
  <si>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</si>
  <si>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</si>
  <si>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</si>
  <si>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</si>
  <si>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</si>
  <si>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</si>
  <si>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</si>
  <si>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</si>
  <si>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</si>
  <si>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</si>
  <si>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</si>
  <si>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</si>
  <si>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</si>
  <si>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</si>
  <si>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</si>
  <si>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</si>
  <si>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</si>
  <si>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</si>
  <si>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</si>
  <si>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</si>
  <si>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</si>
  <si>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</si>
  <si>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</si>
  <si>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</si>
  <si>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</si>
  <si>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</si>
  <si>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</si>
  <si>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</si>
  <si>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</si>
  <si>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</si>
  <si>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</si>
  <si>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</si>
  <si>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</si>
  <si>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</si>
  <si>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</si>
  <si>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</si>
  <si>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</si>
  <si>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</si>
  <si>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</si>
  <si>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</si>
  <si>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</si>
  <si>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</si>
  <si>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</si>
  <si>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</si>
  <si>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</si>
  <si>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</si>
  <si>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</si>
  <si>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</si>
  <si>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</si>
  <si>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</si>
  <si>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</si>
  <si>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</si>
  <si>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</si>
  <si>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</si>
  <si>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</si>
  <si>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</si>
  <si>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</si>
  <si>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</si>
  <si>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</si>
  <si>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</si>
  <si>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</si>
  <si>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</si>
  <si>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</si>
  <si>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</si>
  <si>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</si>
  <si>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</si>
  <si>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</si>
  <si>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</si>
  <si>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</si>
  <si>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</si>
  <si>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</si>
  <si>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</si>
  <si>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</si>
  <si>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</si>
  <si>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</si>
  <si>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</si>
  <si>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</si>
  <si>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</si>
  <si>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</si>
  <si>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</si>
  <si>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</si>
  <si>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</si>
  <si>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</si>
  <si>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</si>
  <si>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</si>
  <si>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</si>
  <si>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</si>
  <si>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</si>
  <si>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</si>
  <si>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</si>
  <si>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</si>
  <si>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</si>
  <si>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</si>
  <si>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</si>
  <si>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</si>
  <si>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</si>
  <si>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</si>
  <si>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</si>
  <si>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</si>
  <si>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</si>
  <si>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</si>
  <si>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</si>
  <si>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</si>
  <si>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</si>
  <si>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</si>
  <si>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</si>
  <si>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</si>
  <si>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</si>
  <si>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</si>
  <si>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</si>
  <si>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</si>
  <si>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</si>
  <si>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</si>
  <si>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</si>
  <si>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</si>
  <si>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</si>
  <si>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</si>
  <si>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</si>
  <si>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</si>
  <si>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</si>
  <si>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</si>
  <si>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</si>
  <si>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</si>
  <si>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</si>
  <si>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</si>
  <si>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</si>
  <si>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</si>
  <si>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</si>
  <si>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</si>
  <si>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</si>
  <si>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</si>
  <si>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</si>
  <si>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</si>
  <si>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</si>
  <si>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</si>
  <si>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</si>
  <si>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</si>
  <si>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</si>
  <si>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</si>
  <si>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</si>
  <si>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</si>
  <si>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</si>
  <si>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</si>
  <si>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</si>
  <si>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</si>
  <si>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</si>
  <si>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</si>
  <si>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</si>
  <si>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</si>
  <si>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</si>
  <si>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</si>
  <si>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</si>
  <si>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</si>
  <si>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</si>
  <si>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</si>
  <si>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</si>
  <si>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</si>
  <si>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</si>
  <si>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</si>
  <si>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</si>
  <si>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</si>
  <si>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</si>
  <si>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</si>
  <si>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</si>
  <si>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</si>
  <si>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</si>
  <si>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</si>
  <si>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</si>
  <si>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ACT-03 OTROS INGRESOS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</si>
  <si>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</si>
  <si>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</si>
  <si>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</si>
  <si>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</si>
  <si>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</si>
  <si>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</si>
  <si>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</si>
  <si>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ESF-03 CONTRIBUCIONES POR RECUPERAR CORTO PLAZO</t>
  </si>
  <si>
    <t>ESF-05 ALMACENES</t>
  </si>
  <si>
    <t>ESF-08 BIENES MUEBLES E INMUEBLES</t>
  </si>
  <si>
    <t>ESF-09 INTANGIBLES Y DIFERIDOS</t>
  </si>
  <si>
    <t>ESF-12 CUENTAS Y DOCUMENTOS POR PAGAR</t>
  </si>
  <si>
    <t>ESF-13 FONDOS Y BIENES DE TERCEROS</t>
  </si>
  <si>
    <t>ESF-14 OTROS PASIVOS CIRCULANTES</t>
  </si>
  <si>
    <t>MUNICIPIO DE GUANAJUATO</t>
  </si>
  <si>
    <t>BAJIO #13119840201 (GC)</t>
  </si>
  <si>
    <t>BAJIO#177863510101-FORTAMUN'17-INVERSION</t>
  </si>
  <si>
    <t>BAJIO#239552970102-INVERSION PARTICIPACIONES'2019</t>
  </si>
  <si>
    <t>BAJIO#238369760102-INVERSION FAISM'2019</t>
  </si>
  <si>
    <t>BAJIO#238370570102-INVERSION FORTAMUN'2019</t>
  </si>
  <si>
    <r>
      <t xml:space="preserve">ESF-02 CONTRIBUCIONES POR RECUPERAR   </t>
    </r>
    <r>
      <rPr>
        <b/>
        <sz val="8"/>
        <color rgb="FFFF0000"/>
        <rFont val="Arial"/>
        <family val="2"/>
      </rPr>
      <t>NO APLICA</t>
    </r>
  </si>
  <si>
    <t>HERNANDEZ CAUDILLO TANIA JACQUELINE</t>
  </si>
  <si>
    <r>
      <t xml:space="preserve">ESF-04 INVENTARIO     </t>
    </r>
    <r>
      <rPr>
        <b/>
        <sz val="8"/>
        <color rgb="FFFF0000"/>
        <rFont val="Arial"/>
        <family val="2"/>
      </rPr>
      <t>NO APLICA</t>
    </r>
  </si>
  <si>
    <t>(Almacenes) MATERIALES DE ADMINISTRACIÓN</t>
  </si>
  <si>
    <t>ALMACEN DE BIENES MUEBLES</t>
  </si>
  <si>
    <r>
      <t xml:space="preserve">ESF-06 FIDEICOMISOS, MANDATOS Y CONTRATOS ANÁLOGOS   </t>
    </r>
    <r>
      <rPr>
        <b/>
        <sz val="8"/>
        <color rgb="FFFF0000"/>
        <rFont val="Arial"/>
        <family val="2"/>
      </rPr>
      <t>NO APLICA</t>
    </r>
  </si>
  <si>
    <r>
      <t xml:space="preserve">ESF-07 PARTICIPACIONES Y APORTACIONES DE CAPITAL   </t>
    </r>
    <r>
      <rPr>
        <b/>
        <sz val="8"/>
        <color rgb="FFFF0000"/>
        <rFont val="Arial"/>
        <family val="2"/>
      </rPr>
      <t>NO APLICA</t>
    </r>
  </si>
  <si>
    <t>Edificios e instalaciones</t>
  </si>
  <si>
    <t>Adjudicaciones, Expropiaciones e Indemnizaciones</t>
  </si>
  <si>
    <t>Edificación habitacional</t>
  </si>
  <si>
    <t>Edificación no habitacional</t>
  </si>
  <si>
    <t>Constr obras p abastecde agua petróleo gas el</t>
  </si>
  <si>
    <t>División de terrenos y Constr de obras de urbaniz</t>
  </si>
  <si>
    <t>Construcción de vías de comunicación</t>
  </si>
  <si>
    <t>Otras construcc de ingeniería civil u obra pesada</t>
  </si>
  <si>
    <t>Muebles de oficina y estantería</t>
  </si>
  <si>
    <t>Muebles excepto de oficina y estantería</t>
  </si>
  <si>
    <t>Computadoras y equipo periférico</t>
  </si>
  <si>
    <t>Otros mobiliarios y equipos de administración</t>
  </si>
  <si>
    <t>Mobiliario y equipo para comercio y servicios</t>
  </si>
  <si>
    <t>Equipo de audio y de video</t>
  </si>
  <si>
    <t>Aparatos deportivos</t>
  </si>
  <si>
    <t>Camaras fotograficas y de video</t>
  </si>
  <si>
    <t>Otro mobiliario y equipo educacional y recreativo</t>
  </si>
  <si>
    <t>Equipo para uso médico dental y para laboratorio</t>
  </si>
  <si>
    <t>Instrumentos médicos</t>
  </si>
  <si>
    <t>Automóviles y camiones</t>
  </si>
  <si>
    <t>Carrocerías y remolques</t>
  </si>
  <si>
    <t>Otro equipo de transporte</t>
  </si>
  <si>
    <t>Equipo de defensa y de seguridad</t>
  </si>
  <si>
    <t>Maquinaria y equipo industrial</t>
  </si>
  <si>
    <t>Maquinaria y equipo de construccion</t>
  </si>
  <si>
    <t>Sistemas de aire acondicionado calefacción y refr</t>
  </si>
  <si>
    <t>Equipo de comunicación y telecomunicacion</t>
  </si>
  <si>
    <t>Accesorios de iluminación</t>
  </si>
  <si>
    <t>Herramientas y maquinas  herramienta</t>
  </si>
  <si>
    <t>Otros equipos</t>
  </si>
  <si>
    <t>Maquinaria y equipo agropecuario</t>
  </si>
  <si>
    <t>Otros bienes artísticos culturales y científicos</t>
  </si>
  <si>
    <r>
      <t xml:space="preserve">ESF-10 ESTIMACIONES Y DETERIOROS   </t>
    </r>
    <r>
      <rPr>
        <b/>
        <sz val="8"/>
        <color rgb="FFFF0000"/>
        <rFont val="Arial"/>
        <family val="2"/>
      </rPr>
      <t>NO APLICA</t>
    </r>
  </si>
  <si>
    <r>
      <t xml:space="preserve">ESF-11 OTROS ACTIVOS   </t>
    </r>
    <r>
      <rPr>
        <b/>
        <sz val="8"/>
        <color rgb="FFFF0000"/>
        <rFont val="Arial"/>
        <family val="2"/>
      </rPr>
      <t>NO APLICA</t>
    </r>
  </si>
  <si>
    <t>Ingresos por Venta de Bienes y Prestación de Servicios</t>
  </si>
  <si>
    <r>
      <t xml:space="preserve">ACT-03 OTROS INGRESOS   </t>
    </r>
    <r>
      <rPr>
        <b/>
        <sz val="8"/>
        <color rgb="FFFF0000"/>
        <rFont val="Arial"/>
        <family val="2"/>
      </rPr>
      <t>NO APLICA</t>
    </r>
  </si>
  <si>
    <r>
      <t xml:space="preserve">EFE-03 CONCILIACION DEL FLUJO DE EFECTIVO  </t>
    </r>
    <r>
      <rPr>
        <b/>
        <sz val="8"/>
        <color rgb="FFFF0000"/>
        <rFont val="Arial"/>
        <family val="2"/>
      </rPr>
      <t>NO APLICA</t>
    </r>
  </si>
  <si>
    <r>
      <t xml:space="preserve">Notas     </t>
    </r>
    <r>
      <rPr>
        <b/>
        <sz val="8"/>
        <color rgb="FFFF0000"/>
        <rFont val="Arial"/>
        <family val="2"/>
      </rPr>
      <t>NO APLICA</t>
    </r>
  </si>
  <si>
    <t>98.20 TIIE (Inversiòn diaria)</t>
  </si>
  <si>
    <t>Saldos de ejercicios anteriores</t>
  </si>
  <si>
    <t>Fondos Fijos que deberan de quedar comprobados en el mes de diciembre de 2019.</t>
  </si>
  <si>
    <t>Saldo de anticipo a contratistas pendientes de amortizar.</t>
  </si>
  <si>
    <t>Depreción calculada conforme al Acuerdo por el que se Reforman las Reglas Específicas del Registro y Valoración del Patrimonio, emitido por el CONAC.</t>
  </si>
  <si>
    <t xml:space="preserve">ALVAREZ RAMIREZ JESUS DAVID        </t>
  </si>
  <si>
    <t xml:space="preserve">BARRERA HERNANDEZ ZURIEL ESAU      </t>
  </si>
  <si>
    <t xml:space="preserve">NAVIA RAMIREZ ARMANDO              </t>
  </si>
  <si>
    <t xml:space="preserve">RAMIREZ GARCIA HECTOR              </t>
  </si>
  <si>
    <t xml:space="preserve">LUNA ANAYA JUAN MANUEL             </t>
  </si>
  <si>
    <t xml:space="preserve">RAMIREZ MONREAL J JESUS            </t>
  </si>
  <si>
    <t xml:space="preserve">HERNANDEZ FLORES MIGUEL ANGEL      </t>
  </si>
  <si>
    <t xml:space="preserve">GARCIA BUENO IGNACIO               </t>
  </si>
  <si>
    <t xml:space="preserve">VILLANUEVA MARTINEZ JOSE ALBERTO   </t>
  </si>
  <si>
    <t>Correspondientes del 01 de Enero al 30 de Septiembre de 2019</t>
  </si>
  <si>
    <t xml:space="preserve">AGUILAR SOLIS MA. CRUZ             </t>
  </si>
  <si>
    <t xml:space="preserve">FLORES GONZALEZ ROSA EUGENIA       </t>
  </si>
  <si>
    <t xml:space="preserve">CANTERO LOPEZ DAVID CRISTIAN       </t>
  </si>
  <si>
    <t xml:space="preserve">MORALES RAMIREZ HECTOR JAVIER      </t>
  </si>
  <si>
    <t xml:space="preserve">HERNANDEZ ZAVALA MA DE LOURDES     </t>
  </si>
  <si>
    <t xml:space="preserve">HERNANDEZ CARDENAS MA. DE JESUS    </t>
  </si>
  <si>
    <t xml:space="preserve">AYALA NEGRETE JOSEFINA MUSME       </t>
  </si>
  <si>
    <t xml:space="preserve">AGUILERA PADILLA LILIANA           </t>
  </si>
  <si>
    <t xml:space="preserve">ZAMORATEGUI ESPINOSA MAURICIO      </t>
  </si>
  <si>
    <t xml:space="preserve">PINON MEDINA IGNACIO               </t>
  </si>
  <si>
    <t xml:space="preserve">DUARTE TRUJILLO HERON              </t>
  </si>
  <si>
    <t>BARRERA HERNANDEZ ZURIEL ESAU</t>
  </si>
  <si>
    <t xml:space="preserve">AGREDA GUERRERO LUZ MARCELA        </t>
  </si>
  <si>
    <t xml:space="preserve">AGUILERA RAMIREZ MARIA GUADALUPE   </t>
  </si>
  <si>
    <t xml:space="preserve">ALVARADO LUNA ESPERANZA            </t>
  </si>
  <si>
    <t xml:space="preserve">ALVARADO RODRIGUEZ EDUARDO         </t>
  </si>
  <si>
    <t xml:space="preserve">ALVAREZ GONZALEZ EDGAR ARTURO      </t>
  </si>
  <si>
    <t xml:space="preserve">ARELLANO ROMERO JOSE GUADALUPE     </t>
  </si>
  <si>
    <t xml:space="preserve">ARIAS GUTIERREZ BLANCA MARISOL     </t>
  </si>
  <si>
    <t xml:space="preserve">ARREDONDO CAUDILLO PAULO ANTONIO   </t>
  </si>
  <si>
    <t xml:space="preserve">ARRONA ALVAREZ MARISELA            </t>
  </si>
  <si>
    <t xml:space="preserve">ARZOLA ORTEGA J. JESUS             </t>
  </si>
  <si>
    <t xml:space="preserve">BARAJAS BECERRA MARIA ELENA        </t>
  </si>
  <si>
    <t xml:space="preserve">BARRIENTOS RUIZ ALMA ROSA          </t>
  </si>
  <si>
    <t xml:space="preserve">BETANCOURT CORTES CLAUDIA ANGELICA </t>
  </si>
  <si>
    <t xml:space="preserve">BOLAÑOS BECERRA JOSE MERCED        </t>
  </si>
  <si>
    <t xml:space="preserve">BOLAÑOS BECERRA VICTOR MANUEL      </t>
  </si>
  <si>
    <t xml:space="preserve">BONILLA PARTIDA RAUL ISRAEL        </t>
  </si>
  <si>
    <t xml:space="preserve">CABRERA GUTIERREZ SERGIO ARMANDO   </t>
  </si>
  <si>
    <t xml:space="preserve">CABRERA HERRERA J. SAMUEL          </t>
  </si>
  <si>
    <t xml:space="preserve">CADENAS GONZALEZ MARGARITO         </t>
  </si>
  <si>
    <t xml:space="preserve">CAMPOS GUTIERREZ ANA CLAUDIA       </t>
  </si>
  <si>
    <t xml:space="preserve">CARDONA BAUTISTA JOSE              </t>
  </si>
  <si>
    <t xml:space="preserve">CARRANZA SALGADO MARICELA          </t>
  </si>
  <si>
    <t xml:space="preserve">CHAVEZ SANCHEZ LAURA               </t>
  </si>
  <si>
    <t xml:space="preserve">CISNEROS FLORES RUBEN              </t>
  </si>
  <si>
    <t xml:space="preserve">COLMENERO CHAVEZ EDUARDO           </t>
  </si>
  <si>
    <t xml:space="preserve">CONTRERAS MURO MARIA BLANCA        </t>
  </si>
  <si>
    <t xml:space="preserve">CORREA MEDINA MARTA LETICIA        </t>
  </si>
  <si>
    <t xml:space="preserve">CRUZ MONTIEL OLIVIA DEL CARMEN     </t>
  </si>
  <si>
    <t xml:space="preserve">CRUZ PALACIOS JULIETA GENOVEVA     </t>
  </si>
  <si>
    <t xml:space="preserve">CUELLO BARRERA MARIA ELENA         </t>
  </si>
  <si>
    <t xml:space="preserve">DIAZ ALVAREZ CLAUDIA               </t>
  </si>
  <si>
    <t xml:space="preserve">DUARTE HERNANDEZ JORGE             </t>
  </si>
  <si>
    <t xml:space="preserve">DURON ROMO JORGE LEONARDO          </t>
  </si>
  <si>
    <t xml:space="preserve">FLORES LUGO ANDRES                 </t>
  </si>
  <si>
    <t xml:space="preserve">FLORIANO ALVAREZ MA. LETICIA       </t>
  </si>
  <si>
    <t xml:space="preserve">GAONA HERNANDEZ ELIZABETH          </t>
  </si>
  <si>
    <t xml:space="preserve">GARCIA BARAJAS PEDRO EDUARDO       </t>
  </si>
  <si>
    <t xml:space="preserve">GARCIA VALTIERRA J. JESUS          </t>
  </si>
  <si>
    <t xml:space="preserve">GOMEZ ROMERO JUANA MARIA           </t>
  </si>
  <si>
    <t xml:space="preserve">GOMEZ ROSALES JOSE  JESUS          </t>
  </si>
  <si>
    <t xml:space="preserve">GONZALEZ AGUILAR JUANA             </t>
  </si>
  <si>
    <t xml:space="preserve">GONZALEZ CABRERA MA GLORIA         </t>
  </si>
  <si>
    <t xml:space="preserve">GONZALEZ MOLINA ROBERTO CLEMENTE   </t>
  </si>
  <si>
    <t xml:space="preserve">GONZALEZ RAMIREZ MAYRA PATRICIA    </t>
  </si>
  <si>
    <t xml:space="preserve">GONZALEZ RODRIGUEZ ARITH AZUCENA   </t>
  </si>
  <si>
    <t xml:space="preserve">GRANADOS ROCHA NORMA MARIA         </t>
  </si>
  <si>
    <t xml:space="preserve">GUTIERREZ CHIA JUAN CARLOS         </t>
  </si>
  <si>
    <t xml:space="preserve">GUTIERREZ CHIA ROCIO               </t>
  </si>
  <si>
    <t xml:space="preserve">GUTIERREZ ELORZA JULIETA           </t>
  </si>
  <si>
    <t xml:space="preserve">GUTIERREZ ELORZA LILIANA           </t>
  </si>
  <si>
    <t xml:space="preserve">HERNANDEZ CARRILLO ARIADNA         </t>
  </si>
  <si>
    <t xml:space="preserve">HERNANDEZ GUTIERREZ REYMUNDO       </t>
  </si>
  <si>
    <t xml:space="preserve">HERNANDEZ RAMIREZ EDNA MARIBEL     </t>
  </si>
  <si>
    <t xml:space="preserve">HERNANDEZ TORRES ROSA IRENE        </t>
  </si>
  <si>
    <t xml:space="preserve">HERRERA CASTILLO MAYRA DEL RAYO    </t>
  </si>
  <si>
    <t xml:space="preserve">HERRERA GOMEZ MARIA GUADALUPE      </t>
  </si>
  <si>
    <t xml:space="preserve">JAIME DELGADO FELIX                </t>
  </si>
  <si>
    <t xml:space="preserve">JIMENEZ ESPARZA MARCELA            </t>
  </si>
  <si>
    <t xml:space="preserve">JUAREZ GONZALEZ VICTOR ELOY        </t>
  </si>
  <si>
    <t xml:space="preserve">LANDEROS LICEA ARACELI             </t>
  </si>
  <si>
    <t xml:space="preserve">LARA GUTIERREZ VERONICA            </t>
  </si>
  <si>
    <t xml:space="preserve">LARA RAMIREZ MA. MINERVA           </t>
  </si>
  <si>
    <t xml:space="preserve">LEDESMA ACOSTA JUAN JOSE           </t>
  </si>
  <si>
    <t xml:space="preserve">LEON HERNANDEZ EVERARDA ASCENCION  </t>
  </si>
  <si>
    <t xml:space="preserve">LEON LOPEZ SOFIA                   </t>
  </si>
  <si>
    <t xml:space="preserve">LEON SALINAS MA. TERESITA          </t>
  </si>
  <si>
    <t xml:space="preserve">LOPEZ ALVARADO ALINA BETZABETH     </t>
  </si>
  <si>
    <t xml:space="preserve">LOPEZ CERVANTES MA ELENA           </t>
  </si>
  <si>
    <t xml:space="preserve">LOPEZ HERNANDEZ ERNESTO            </t>
  </si>
  <si>
    <t xml:space="preserve">LOPEZ MARQUEZ ALFREDO              </t>
  </si>
  <si>
    <t xml:space="preserve">LOZANO LOZANO ERASMO               </t>
  </si>
  <si>
    <t xml:space="preserve">LUNA LOPEZ MA. ALICIA              </t>
  </si>
  <si>
    <t xml:space="preserve">MACIAS CERVANTES CLARA ELENA       </t>
  </si>
  <si>
    <t xml:space="preserve">MANDUJANO GARCIA IRMA              </t>
  </si>
  <si>
    <t xml:space="preserve">MANRIQUE MANZANO ROBERTO           </t>
  </si>
  <si>
    <t xml:space="preserve">MANRIQUEZ OLMOS MA. DE LOS ANGELES </t>
  </si>
  <si>
    <t xml:space="preserve">MARTINEZ CRUZ ROBERTO              </t>
  </si>
  <si>
    <t xml:space="preserve">MARTINEZ JASSO FEDERICO            </t>
  </si>
  <si>
    <t xml:space="preserve">MARTINEZ MENDEZ JUAN ANTELMO       </t>
  </si>
  <si>
    <t xml:space="preserve">MARTINEZ PRIETO ERIKA ELIZABETH    </t>
  </si>
  <si>
    <t xml:space="preserve">MENDOZA CONTRERAS MAYRA JAZMIN     </t>
  </si>
  <si>
    <t xml:space="preserve">MONTERO RIVAS MARIA GUADALUPE      </t>
  </si>
  <si>
    <t xml:space="preserve">MONTIEL LOPEZ PATRICIO             </t>
  </si>
  <si>
    <t xml:space="preserve">MONTIEL SEGOVIANO KARLA ALEJANDRA  </t>
  </si>
  <si>
    <t xml:space="preserve">MORALES LOPEZ CLAUDIA LORENA       </t>
  </si>
  <si>
    <t xml:space="preserve">MORALES RAMIREZ MA. ISABEL         </t>
  </si>
  <si>
    <t xml:space="preserve">NAVA VALDES JOSE ALEJANDRO         </t>
  </si>
  <si>
    <t xml:space="preserve">NIETO MENDOZA RAUL                 </t>
  </si>
  <si>
    <t xml:space="preserve">OROCIO GARCIA M. CARMEN            </t>
  </si>
  <si>
    <t xml:space="preserve">OROZCO ORTIZ ERIKA                 </t>
  </si>
  <si>
    <t xml:space="preserve">ORTEGA GARCIA MARIA EVELIN         </t>
  </si>
  <si>
    <t xml:space="preserve">ORTEGA RUEDA NORMA ELENA           </t>
  </si>
  <si>
    <t xml:space="preserve">ORTIZ ROCHA GABRIELA               </t>
  </si>
  <si>
    <t xml:space="preserve">ORTIZ VELAZQUEZ ANA ROSA           </t>
  </si>
  <si>
    <t xml:space="preserve">PACHECO LOPEZ SARA                 </t>
  </si>
  <si>
    <t xml:space="preserve">PADILLA CORTES RUBEN JAIME         </t>
  </si>
  <si>
    <t xml:space="preserve">PADILLA RAYAS JOSE ALFREDO         </t>
  </si>
  <si>
    <t xml:space="preserve">PALAFOX SANTOS PEDRO               </t>
  </si>
  <si>
    <t xml:space="preserve">PATLAN LOPEZ RAMON                 </t>
  </si>
  <si>
    <t xml:space="preserve">PEDROZA LOZANO JESUS               </t>
  </si>
  <si>
    <t xml:space="preserve">PEREZ RODRIGUEZ MAGDALENA          </t>
  </si>
  <si>
    <t xml:space="preserve">PUGA GASCA ARMANDO                 </t>
  </si>
  <si>
    <t xml:space="preserve">RAMIREZ AGUILAR FELIPE DE JESUS    </t>
  </si>
  <si>
    <t xml:space="preserve">RAMIREZ GONZALEZ MARICELA          </t>
  </si>
  <si>
    <t xml:space="preserve">RAMIREZ MARMOLEJO ALBERTO          </t>
  </si>
  <si>
    <t xml:space="preserve">RAMIREZ MENDOZA OLIVIA             </t>
  </si>
  <si>
    <t xml:space="preserve">RAMIREZ MURRIETA JOSE              </t>
  </si>
  <si>
    <t xml:space="preserve">RAMIREZ REYES JOSE                 </t>
  </si>
  <si>
    <t xml:space="preserve">RANGEL HERMOSILLO MARIA GABRIELA   </t>
  </si>
  <si>
    <t xml:space="preserve">RANGEL HERNANDEZ JOSEFINA          </t>
  </si>
  <si>
    <t xml:space="preserve">REYES GOMEZ MATILDE                </t>
  </si>
  <si>
    <t xml:space="preserve">RIVAS GUERRERO JUANA LUZ           </t>
  </si>
  <si>
    <t xml:space="preserve">RIVERA GARNICA ROBERTO CARLOS      </t>
  </si>
  <si>
    <t xml:space="preserve">RODRIGUEZ CUELLAR CLAUDIA ISELA    </t>
  </si>
  <si>
    <t xml:space="preserve">RODRIGUEZ GARCIA JESUS             </t>
  </si>
  <si>
    <t xml:space="preserve">RODRIGUEZ MARTINEZ JOSEFINA        </t>
  </si>
  <si>
    <t xml:space="preserve">RODRIGUEZ ROCHA MA. MAGDALENA      </t>
  </si>
  <si>
    <t xml:space="preserve">RODRIGUEZ ROMAN MARINO             </t>
  </si>
  <si>
    <t xml:space="preserve">RUIZ SANTOSCOY ZAMORA JORGE ADOLFO </t>
  </si>
  <si>
    <t xml:space="preserve">SALAS MORALES MA. GUADALUPE        </t>
  </si>
  <si>
    <t xml:space="preserve">SALAZAR MACIAS MARINA              </t>
  </si>
  <si>
    <t xml:space="preserve">SALAZAR ZEPEDA ANA GERARDA         </t>
  </si>
  <si>
    <t xml:space="preserve">SANABRIA LUNA ELIAS                </t>
  </si>
  <si>
    <t xml:space="preserve">SANCHEZ GAYTAN OCTAVIO             </t>
  </si>
  <si>
    <t xml:space="preserve">SANCHEZ VALLEJO MARIA ISABEL       </t>
  </si>
  <si>
    <t xml:space="preserve">SANDOVAL GONZALEZ LUIS ALBERTO     </t>
  </si>
  <si>
    <t xml:space="preserve">SANDOVAL LOPEZ EDITH REBECA        </t>
  </si>
  <si>
    <t xml:space="preserve">SERAFIN MUÑOZ NOEMI KARLA          </t>
  </si>
  <si>
    <t xml:space="preserve">TAMEZ GARZA RODOLFO                </t>
  </si>
  <si>
    <t xml:space="preserve">TAPIA RAMIREZ ANA MONICA           </t>
  </si>
  <si>
    <t xml:space="preserve">TORRES HERNANDEZ MIGUEL FRANCISCO  </t>
  </si>
  <si>
    <t xml:space="preserve">TORRES LONA RUTH                   </t>
  </si>
  <si>
    <t xml:space="preserve">TORRES LUNA HIPOLITO               </t>
  </si>
  <si>
    <t xml:space="preserve">TORRES OLMOS VIRGINIA              </t>
  </si>
  <si>
    <t xml:space="preserve">ULLOA TAFOYA MARIO JESUS           </t>
  </si>
  <si>
    <t xml:space="preserve">URBINA MENDOZA FRANCISCO RODRIGO   </t>
  </si>
  <si>
    <t xml:space="preserve">VALENCIA TORRES JAIME              </t>
  </si>
  <si>
    <t xml:space="preserve">VALLEJO YEBRA ROGELIO              </t>
  </si>
  <si>
    <t xml:space="preserve">VARGAS ZARATE SANDRA FABIOLA       </t>
  </si>
  <si>
    <t xml:space="preserve">VAZQUEZ TORRES MARIANA DEL CARMEN  </t>
  </si>
  <si>
    <t xml:space="preserve">VEGA PATLAN ANA ALICIA             </t>
  </si>
  <si>
    <t xml:space="preserve">VELAZQUEZ ALVAREZ NOE              </t>
  </si>
  <si>
    <t xml:space="preserve">VILLEGAS CAUDILLO JOSE ALEJANDRO   </t>
  </si>
  <si>
    <t xml:space="preserve">VILLEGAS FLORES ILSE MARIA         </t>
  </si>
  <si>
    <t xml:space="preserve">WALDO JIMENEZ ISRAEL               </t>
  </si>
  <si>
    <t xml:space="preserve">ZARATE LANDEROS ERIC MANUEL        </t>
  </si>
  <si>
    <t xml:space="preserve">SALAZAR AVILA ANA MARIA            </t>
  </si>
  <si>
    <t xml:space="preserve">DE LA ROSA PEREZ AGUSTIN           </t>
  </si>
  <si>
    <t xml:space="preserve">DAVILA COSS VICTOR MANUEL          </t>
  </si>
  <si>
    <t xml:space="preserve">GALINDO LOPEZ MARIA NELLY          </t>
  </si>
  <si>
    <t xml:space="preserve">GONZALEZ FAJARDO BEATRIZ           </t>
  </si>
  <si>
    <t xml:space="preserve">HERNANDEZ RAMIREZ FELIPE           </t>
  </si>
  <si>
    <t xml:space="preserve">LOPEZ MENDOZA JOSE DE JESUS        </t>
  </si>
  <si>
    <t xml:space="preserve">RODRIGUEZ RUIZ JORGE JOAQUIN       </t>
  </si>
  <si>
    <t xml:space="preserve">SIERRA CAMPOS MA DE JESUS          </t>
  </si>
  <si>
    <t xml:space="preserve">GASCA ZARATE CLAUDIA ABIGAIL       </t>
  </si>
  <si>
    <t xml:space="preserve">FONSECA HERNANDEZ JOSE LUIS        </t>
  </si>
  <si>
    <t xml:space="preserve">ROSALES LUNA ERASMO ENRIQUE        </t>
  </si>
  <si>
    <t xml:space="preserve">CAMPOS BRIONES MARCO ANTONIO       </t>
  </si>
  <si>
    <t xml:space="preserve">ESCOBAR SANCHEZ NANCY ROCIO        </t>
  </si>
  <si>
    <t xml:space="preserve">GARNICA ROCHA CESAR ADRIAN         </t>
  </si>
  <si>
    <t xml:space="preserve">HERNANDEZ CASTILLO HUMBERTO        </t>
  </si>
  <si>
    <t xml:space="preserve">ZAMACONA RODRIGUEZ THALIA          </t>
  </si>
  <si>
    <t xml:space="preserve">RAMIREZ AREVALO LAURA ROBERTA      </t>
  </si>
  <si>
    <t xml:space="preserve">GONZALEZ PERALES JESUS ALEJANDRO   </t>
  </si>
  <si>
    <t xml:space="preserve">BECERRIL HERNANDEZ MARCO ANTONIO   </t>
  </si>
  <si>
    <t xml:space="preserve">HERNANDEZ LIRA  SAIRE PATRICIA     </t>
  </si>
  <si>
    <t xml:space="preserve">LARA GUTIERREZ LAURA               </t>
  </si>
  <si>
    <t xml:space="preserve">MEZA GONZALEZ J. JESUS             </t>
  </si>
  <si>
    <t xml:space="preserve">RANGEL LOPEZ JOSE MANUEL           </t>
  </si>
  <si>
    <t xml:space="preserve">URQUIZA ACOSTA EDUARDO ATANASIO    </t>
  </si>
  <si>
    <t xml:space="preserve">ORDAZ LUNA JERONIMO                </t>
  </si>
  <si>
    <t xml:space="preserve">MORALES ARGOTE JESUS               </t>
  </si>
  <si>
    <t xml:space="preserve">MARTINEZ MANRIQUEZ ERIC RICARDO    </t>
  </si>
  <si>
    <t xml:space="preserve">VEGA GODINEZ YOLANDA               </t>
  </si>
  <si>
    <t xml:space="preserve">BORJA LARA JULIETA                 </t>
  </si>
  <si>
    <t xml:space="preserve">ALVAREZ JARAMILLO JONATHAN         </t>
  </si>
  <si>
    <t xml:space="preserve">MARTINEZ ARMENDARIZ STEFANY        </t>
  </si>
  <si>
    <t xml:space="preserve">GONZALEZ LOPEZ EDGAR ALBERTO       </t>
  </si>
  <si>
    <t xml:space="preserve">TORRES GRANADOS ELSA MARIA         </t>
  </si>
  <si>
    <t xml:space="preserve">DOMINGUEZ CISNEROS J JESUS         </t>
  </si>
  <si>
    <t xml:space="preserve">LUNA YEBRA MA CONCEPCION           </t>
  </si>
  <si>
    <t xml:space="preserve">GRACIANO HERNANDEZ GERARDO         </t>
  </si>
  <si>
    <t xml:space="preserve">MENDEZ YEBRA JUAN DANIEL           </t>
  </si>
  <si>
    <t xml:space="preserve">BARRON MARTINEZ JOSE GUADALUPE     </t>
  </si>
  <si>
    <t xml:space="preserve">MACIAS DIAZ RITA MONSERRAT         </t>
  </si>
  <si>
    <t xml:space="preserve">JUAREZ CAUDILLO MA SANTOS          </t>
  </si>
  <si>
    <t xml:space="preserve">MORALES MATAMOROS VERONICA ARACELI </t>
  </si>
  <si>
    <t xml:space="preserve">BRISEÑO SANTILLAN MA ELENA         </t>
  </si>
  <si>
    <t xml:space="preserve">CAMACHO LOPEZ LUIS MARCIAL         </t>
  </si>
  <si>
    <t xml:space="preserve">JUAREZ GOMEZ OSCAR ALONSO          </t>
  </si>
  <si>
    <t xml:space="preserve">ORTIZ PACHECO JORGE                </t>
  </si>
  <si>
    <t xml:space="preserve">MARTINEZ ORDAZ JUAN CARLOS         </t>
  </si>
  <si>
    <t xml:space="preserve">VAZQUEZ ALMANZA JOSE JORGE         </t>
  </si>
  <si>
    <t xml:space="preserve">MELENDEZ RANGEL MARIA GUADALUPE    </t>
  </si>
  <si>
    <t xml:space="preserve">GUTIERREZ DURAN LAURA NATALIA      </t>
  </si>
  <si>
    <t xml:space="preserve">CHIA VELEZ J JESUS                 </t>
  </si>
  <si>
    <t xml:space="preserve">HUERTA ORTEGA SERGIO GEOVANNI      </t>
  </si>
  <si>
    <t xml:space="preserve">LOZANO ESPINOZA BIBIANA            </t>
  </si>
  <si>
    <t xml:space="preserve">RAMIREZ BUENROSTRO RICARDO         </t>
  </si>
  <si>
    <t xml:space="preserve">AGUIRRE CRUCES CHRISTIAN ALEJANDRO </t>
  </si>
  <si>
    <t xml:space="preserve">MEDINA HERNANDEZ ALEXAANDER        </t>
  </si>
  <si>
    <t xml:space="preserve">RODRIGUEZ ABUNDES JUANA ELIZABETH  </t>
  </si>
  <si>
    <t xml:space="preserve">OROZCO OLMOS MARIA DEL ROCIO       </t>
  </si>
  <si>
    <t xml:space="preserve">RAMIREZ MEJIA ERNESTO              </t>
  </si>
  <si>
    <t xml:space="preserve">ROCHA SEGURA FABIOLA LETICIA       </t>
  </si>
  <si>
    <t xml:space="preserve">MARTINEZ MORALES ANA GABRIELA      </t>
  </si>
  <si>
    <t xml:space="preserve">GARCIA BARRIENTOS MOISES           </t>
  </si>
  <si>
    <t xml:space="preserve">GONZALEZ PALACIOS SILVIA GABRIELA  </t>
  </si>
  <si>
    <t xml:space="preserve">IBARRA GUTIERREZ GREGORIO          </t>
  </si>
  <si>
    <t xml:space="preserve">LOPEZ VARGAS GILBERTO              </t>
  </si>
  <si>
    <t xml:space="preserve">MARTINEZ GARNICA FELIPE            </t>
  </si>
  <si>
    <t xml:space="preserve">MARTINEZ RIOS ALMA GABRIELA        </t>
  </si>
  <si>
    <t xml:space="preserve">MENDEZ YEBRA JULIO CESAR           </t>
  </si>
  <si>
    <t xml:space="preserve">ORTIZ BARRIENTOS LUIS ENRIQUE      </t>
  </si>
  <si>
    <t xml:space="preserve">PALACIOS ORTIZ ELIDE ABIGAIL       </t>
  </si>
  <si>
    <t xml:space="preserve">PALAFOX HERNANDEZ HUGO             </t>
  </si>
  <si>
    <t xml:space="preserve">SALAZAR AVILA ERENDIRA             </t>
  </si>
  <si>
    <t xml:space="preserve">SIERRA CAMPOS MONICA XIMENA        </t>
  </si>
  <si>
    <t xml:space="preserve">CARREON RODRIGUEZ OMAR YAMIR       </t>
  </si>
  <si>
    <t xml:space="preserve">NIEVES FLORES MA DEL CARMEN        </t>
  </si>
  <si>
    <t xml:space="preserve">GUTIERREZ GONZALEZ MARTHA ALICIA   </t>
  </si>
  <si>
    <t xml:space="preserve">BAEZ RANGEL ERIK ALEJANDRO         </t>
  </si>
  <si>
    <t xml:space="preserve">SANTOS SALAS KARINA AIDEE          </t>
  </si>
  <si>
    <t xml:space="preserve">LUNA YEBRA OMAR ALEJANDRO          </t>
  </si>
  <si>
    <t xml:space="preserve">MUÑOZ AGUAYO ALEJANDRO             </t>
  </si>
  <si>
    <t xml:space="preserve">LARA AYALA VICTOR ENRIQUE          </t>
  </si>
  <si>
    <t xml:space="preserve">HERNANDEZ SANCHEZ ROCIO            </t>
  </si>
  <si>
    <t xml:space="preserve">ZUÑIGA GUZMAN ADRIAN               </t>
  </si>
  <si>
    <t xml:space="preserve">ALBA LOERA MARIA DEL CARMEN        </t>
  </si>
  <si>
    <t xml:space="preserve">OJEDA JASSO THALIA BEATRIZ         </t>
  </si>
  <si>
    <t xml:space="preserve">LUNA ENRIQUE                       </t>
  </si>
  <si>
    <t xml:space="preserve">DE LA CRUZ CORDERO DANIEL          </t>
  </si>
  <si>
    <t xml:space="preserve">ROMERO BASULTO LAURA ELENA         </t>
  </si>
  <si>
    <t xml:space="preserve">ARZOLA HERNANDEZ JORGE LUIS        </t>
  </si>
  <si>
    <t xml:space="preserve">CABRERA RIVERA JANETH JAZMIN       </t>
  </si>
  <si>
    <t xml:space="preserve">CERVANTES LEON JUANA HAYDEE        </t>
  </si>
  <si>
    <t xml:space="preserve">CONTRERAS RAMIREZ ROSA MARIA       </t>
  </si>
  <si>
    <t xml:space="preserve">DIEGO DE LOS SANTOS WILBERT        </t>
  </si>
  <si>
    <t xml:space="preserve">GALINDO GARCIA ERIK DANIEL         </t>
  </si>
  <si>
    <t xml:space="preserve">GALLARDO FIGUEROA CARLOS ANDRES    </t>
  </si>
  <si>
    <t xml:space="preserve">IBARRA GONZALEZ MARTHA ADRIANA     </t>
  </si>
  <si>
    <t xml:space="preserve">JIMENEZ JUAREZ NANCY PAOLA         </t>
  </si>
  <si>
    <t xml:space="preserve">LARA ALCOCER RAFAEL                </t>
  </si>
  <si>
    <t xml:space="preserve">MENDEZ RODRIGUEZ YOANA ALEJANDRA   </t>
  </si>
  <si>
    <t xml:space="preserve">MORADO MARIN MIRNA ARACELI         </t>
  </si>
  <si>
    <t xml:space="preserve">MOYA RAMIREZ CRISTOPHER NOE        </t>
  </si>
  <si>
    <t xml:space="preserve">PARRA GUERRERO YURITZY ANAHI       </t>
  </si>
  <si>
    <t xml:space="preserve">RAMIREZ CAMPOS MA. LETICIA         </t>
  </si>
  <si>
    <t xml:space="preserve">RAMIREZ YEBRA PABLO ANTONIO        </t>
  </si>
  <si>
    <t xml:space="preserve">VILLEGAS CORTES ERIKA FATIMA       </t>
  </si>
  <si>
    <t xml:space="preserve">YAÑEZ CERPA JESUS ALFREDO          </t>
  </si>
  <si>
    <t xml:space="preserve">NAVIA BARRON ODALIA ISABEL         </t>
  </si>
  <si>
    <t xml:space="preserve">LOZANO MORALES SILVIA              </t>
  </si>
  <si>
    <t xml:space="preserve">TORRES HERNANDEZ JOSE OLIVERIO     </t>
  </si>
  <si>
    <t xml:space="preserve">NAVARRO SALDAÑA MARIO ALEJANDRO    </t>
  </si>
  <si>
    <t xml:space="preserve">BORJA PEREZ JESUS ANTONIO          </t>
  </si>
  <si>
    <t xml:space="preserve">ZERMEÑO PARRA JOAQUIN              </t>
  </si>
  <si>
    <t xml:space="preserve">SANCHEZ LLAMAS JUAN MIGUEL         </t>
  </si>
  <si>
    <t xml:space="preserve">VILLEGAS VILLEGAS VERONICA         </t>
  </si>
  <si>
    <t xml:space="preserve">LOPEZ BALLESTEROS SELENE IRAIS     </t>
  </si>
  <si>
    <t xml:space="preserve">RANGEL CARRILLO DIANA GEORGINA     </t>
  </si>
  <si>
    <t xml:space="preserve">RIVERA ALMANZA LUIS                </t>
  </si>
  <si>
    <t xml:space="preserve">ALVARADO MARES JANNETH             </t>
  </si>
  <si>
    <t xml:space="preserve">REYNA LUNA MARIANA DEL CARMEN      </t>
  </si>
  <si>
    <t xml:space="preserve">PIÑON MACIAS MARIA JOSE            </t>
  </si>
  <si>
    <t xml:space="preserve">RABAGO OLIVEROS ARACELI            </t>
  </si>
  <si>
    <t xml:space="preserve">FIGUEROA SIERRA MARCO ANTONIO      </t>
  </si>
  <si>
    <t xml:space="preserve">BUCK GONZALEZ MARIO GUSTAVO        </t>
  </si>
  <si>
    <t xml:space="preserve">MAYORGA MONTES JOAQUIN             </t>
  </si>
  <si>
    <t xml:space="preserve">GUTIERREZ VALTIERRA JOSE LUIS      </t>
  </si>
  <si>
    <t xml:space="preserve">FONSECA HERNANDEZ MARTHA ARACELI   </t>
  </si>
  <si>
    <t xml:space="preserve">ZAVALA ROSA MARIA                  </t>
  </si>
  <si>
    <t xml:space="preserve">GUTIERREZ MEAVE DANIEL             </t>
  </si>
  <si>
    <t xml:space="preserve">LOPEZ MONTERO MELANIE KATHIA       </t>
  </si>
  <si>
    <t xml:space="preserve">RAMIREZ AREVALO IVO ISRAEL         </t>
  </si>
  <si>
    <t xml:space="preserve">COLUNGA JASSO VICTOR CRISTOBAL     </t>
  </si>
  <si>
    <t xml:space="preserve">GARCIA RUIZ CLAUDIA SELENE         </t>
  </si>
  <si>
    <t xml:space="preserve">TORRES GUERRA JORGE DANIEL         </t>
  </si>
  <si>
    <t xml:space="preserve">RIVERA LOPEZ MARIELA DEL REFUGIO   </t>
  </si>
  <si>
    <t xml:space="preserve">ARELLANO RICO EDUARDO MAURICIO     </t>
  </si>
  <si>
    <t xml:space="preserve">RANGEL ZUÑIGA ANTONIO              </t>
  </si>
  <si>
    <t xml:space="preserve">COVARRUBIAS RODRIGUEZ JOSUE        </t>
  </si>
  <si>
    <t xml:space="preserve">ORTEGA HERNANDEZ DENISSE GUADALUPE </t>
  </si>
  <si>
    <t xml:space="preserve">ZARATE CHAGOYA RAYMUNDO MANUEL     </t>
  </si>
  <si>
    <t xml:space="preserve">GODINEZ GODINEZ MARIA JANET        </t>
  </si>
  <si>
    <t xml:space="preserve">MORA VAZQUEZ YULIANA               </t>
  </si>
  <si>
    <t>LANDEROS CARMONA VERONICA GUADALUPE</t>
  </si>
  <si>
    <t xml:space="preserve">RABAGO VASCONCELOS KARILU          </t>
  </si>
  <si>
    <t xml:space="preserve">VELAZQUEZ ALVARADO SUSANA          </t>
  </si>
  <si>
    <t xml:space="preserve">SALINAS RIVERA LUIS CARLOS         </t>
  </si>
  <si>
    <t xml:space="preserve">MUÑOZ RAMIREZ KARLA EVELYN         </t>
  </si>
  <si>
    <t xml:space="preserve">HERNANDEZ CONTRERAS ANA KAREN      </t>
  </si>
  <si>
    <t xml:space="preserve">VIGUERIAS MACIAS MARTHA ALICIA     </t>
  </si>
  <si>
    <t xml:space="preserve">RANGEL LOPEZ CRISTIAN AARON        </t>
  </si>
  <si>
    <t xml:space="preserve">VALDES FONSECA JUAN ANTONIO        </t>
  </si>
  <si>
    <t xml:space="preserve">CORONA LEON HECTOR ENRIQUE         </t>
  </si>
  <si>
    <t xml:space="preserve">ANDREU MONTOYA GABRIEL ALEJANDRO   </t>
  </si>
  <si>
    <t xml:space="preserve">CABRERA CABRERA MARIA DEL CARMEN   </t>
  </si>
  <si>
    <t xml:space="preserve">VALTIERRA CUEVAS MARCO JOAN        </t>
  </si>
  <si>
    <t xml:space="preserve">GALVAN GARCIA CARLOS               </t>
  </si>
  <si>
    <t xml:space="preserve">MORALES FLORES EDGAR IVAN          </t>
  </si>
  <si>
    <t xml:space="preserve">HERNANDEZ ALEJANDRI ALEJANDRO      </t>
  </si>
  <si>
    <t xml:space="preserve">LUNA RANGEL LUCIA MAGDALENA        </t>
  </si>
  <si>
    <t xml:space="preserve">MIRANDA LIRA ALEJANDRA             </t>
  </si>
  <si>
    <t xml:space="preserve">PEREZ MILLAN FERNANDO FELIPE       </t>
  </si>
  <si>
    <t xml:space="preserve">ALCOCER GARCIA DE LEON HUGO        </t>
  </si>
  <si>
    <t xml:space="preserve">GONZALEZ MONTERO JOSE CHRISTIAN    </t>
  </si>
  <si>
    <t xml:space="preserve">VALENCIA SAUCEDO CLAUDIA MARIA     </t>
  </si>
  <si>
    <t xml:space="preserve">CRUCES VELEZ MAYRA NOEMI           </t>
  </si>
  <si>
    <t xml:space="preserve">BETANZOS MENDEZ GILBERTO           </t>
  </si>
  <si>
    <t xml:space="preserve">RUIZ ESPINOSA DULCE ELOISA         </t>
  </si>
  <si>
    <t xml:space="preserve">AVILA MORALES DANIELLA             </t>
  </si>
  <si>
    <t xml:space="preserve">RODRIGUEZ ROSAS JUANA GUADALUPE    </t>
  </si>
  <si>
    <t xml:space="preserve">ALVAREZ MARTINEZ VIOLETA VALENTINA </t>
  </si>
  <si>
    <t xml:space="preserve">MARTINEZ ARMENDARIZ JACQUELINE     </t>
  </si>
  <si>
    <t xml:space="preserve">GARCIA MORENO HOSNI EDDEF          </t>
  </si>
  <si>
    <t xml:space="preserve">CISNEROS FLORES ALMA ROSA          </t>
  </si>
  <si>
    <t xml:space="preserve">FERNANDEZ ARROYO JOSE ALBERTO      </t>
  </si>
  <si>
    <t xml:space="preserve">MITRE BANDA REYNA MA. GUADALUPE    </t>
  </si>
  <si>
    <t xml:space="preserve">PEREZ RAMIREZ JOSE FELIX           </t>
  </si>
  <si>
    <t xml:space="preserve">RANGEL HERNANDEZ MA DE LOURDES     </t>
  </si>
  <si>
    <t xml:space="preserve">RODRIGUEZ OJEDA RICARDO CARLOS     </t>
  </si>
  <si>
    <t xml:space="preserve">ROMO LOZANO LAURA                  </t>
  </si>
  <si>
    <t xml:space="preserve">SANCHEZ CORDERO GERALDINE          </t>
  </si>
  <si>
    <t xml:space="preserve">CARRILLO GALLARDO FRANCISCO JAVIER </t>
  </si>
  <si>
    <t xml:space="preserve">QUINTANA OLMOS MARTHA PATRICIA     </t>
  </si>
  <si>
    <t xml:space="preserve">FERNANDEZ SORIA ANDREA FABIOLA     </t>
  </si>
  <si>
    <t xml:space="preserve">MAYORGA CARMONA MA DE JESUS        </t>
  </si>
  <si>
    <t>Otros deudores</t>
  </si>
  <si>
    <t xml:space="preserve">COMISION MUNICIPAL DEL DEPORTE Y   </t>
  </si>
  <si>
    <t xml:space="preserve">SECRETARIA DE DESARROLLO AGRARIO   </t>
  </si>
  <si>
    <t xml:space="preserve">INSTITUTO ESTATAL DE ATENCION AL   </t>
  </si>
  <si>
    <t xml:space="preserve">TRABAJOS Y SERVICIOS GENERALES     </t>
  </si>
  <si>
    <t xml:space="preserve">COMISION DE DEPORTE DEL ESTADO     </t>
  </si>
  <si>
    <t xml:space="preserve">COMUNIDAD SAN JOSE DE LLANOS       </t>
  </si>
  <si>
    <t xml:space="preserve">VAZQUEZ LOPEZ CESAR                </t>
  </si>
  <si>
    <t xml:space="preserve">PROG 3X1 P/MIGRANTES               </t>
  </si>
  <si>
    <t xml:space="preserve">FONSECA LEDEZMA MAYRA              </t>
  </si>
  <si>
    <t xml:space="preserve">GONZALEZ MONTIEL NANCY ADRIANA     </t>
  </si>
  <si>
    <t xml:space="preserve">MATA NAVARRO NADIA IRAIS           </t>
  </si>
  <si>
    <t xml:space="preserve">GODINEZ GUTIERREZ ROSA MARIA       </t>
  </si>
  <si>
    <t xml:space="preserve">REYES VARGAS ANA ELIZABETH         </t>
  </si>
  <si>
    <t xml:space="preserve">CERVANTES RAMIREZ ELENA            </t>
  </si>
  <si>
    <t xml:space="preserve">VEGA PATLAN JUAN MANUEL            </t>
  </si>
  <si>
    <t xml:space="preserve">CAMPOS ALVARADO ENRIQUE            </t>
  </si>
  <si>
    <t xml:space="preserve">BARAJAS MORENO MARIA GUADALUPE     </t>
  </si>
  <si>
    <t xml:space="preserve">CRUCES IBARRA LUIS OCTAVIO         </t>
  </si>
  <si>
    <t xml:space="preserve">MURILLO DIAZ KARINA                </t>
  </si>
  <si>
    <t xml:space="preserve">OLMOS VELAZQUEZ JUAN MANUEL        </t>
  </si>
  <si>
    <t xml:space="preserve">GAMEZ ALAMILLA PATRICIA            </t>
  </si>
  <si>
    <t xml:space="preserve">ORIZABA OLIVARES MARIA ISABEL      </t>
  </si>
  <si>
    <t xml:space="preserve">ARIAS RUIZ GLORIA ALEJANDRA        </t>
  </si>
  <si>
    <t xml:space="preserve">HERRERA TUDON ADRIANA              </t>
  </si>
  <si>
    <t xml:space="preserve">CERVANTES ORTEGA MATILDE           </t>
  </si>
  <si>
    <t xml:space="preserve">RODRIGUEZ RAMONA                   </t>
  </si>
  <si>
    <t xml:space="preserve">CRUCES RODRIGUEZ ELVIRA            </t>
  </si>
  <si>
    <t xml:space="preserve">VAZQUEZ SALAS LUCIA MARIANA        </t>
  </si>
  <si>
    <t xml:space="preserve">VILLA HERNANDEZ PABLO              </t>
  </si>
  <si>
    <t xml:space="preserve">JARAMILLO LICEA GLORIA DEL ROCIO   </t>
  </si>
  <si>
    <t xml:space="preserve">LLAMAS TORRES GUADALUPE            </t>
  </si>
  <si>
    <t xml:space="preserve">DOMINGUEZ RANGEL MARTINA           </t>
  </si>
  <si>
    <t xml:space="preserve">AVILA MURRIETA MA CATALINA         </t>
  </si>
  <si>
    <t xml:space="preserve">MALACARA COSS FRANCISCO JAVIER     </t>
  </si>
  <si>
    <t xml:space="preserve">ESTRADA HERNANDEZ LUIS MANUEL      </t>
  </si>
  <si>
    <t xml:space="preserve">REGALADO GALINDO ANA MARIA         </t>
  </si>
  <si>
    <t xml:space="preserve">HERNANDEZ ORTEGA KARINA DEL CARMEN </t>
  </si>
  <si>
    <t xml:space="preserve">JUAREZ JUAREZ GUSTAVO EDUARDO      </t>
  </si>
  <si>
    <t xml:space="preserve"> INSTITUTO ESTATAL DE LA CULTURA   </t>
  </si>
  <si>
    <t xml:space="preserve">INSTITUTO DE SEGURIDAD SOCIAL      </t>
  </si>
  <si>
    <t xml:space="preserve">SECRETARIA DE FINANZAS INVERSION   </t>
  </si>
  <si>
    <t xml:space="preserve">INSTITUTO MUNICIPAL DE PLANEACION  </t>
  </si>
  <si>
    <t xml:space="preserve">CONSTRUCCIONES OCTRIZ SA DE CV     </t>
  </si>
  <si>
    <t xml:space="preserve"> PASTRANA MARTINEZ MARIA           </t>
  </si>
  <si>
    <t xml:space="preserve">JUAREZ SOSA RAUL                   </t>
  </si>
  <si>
    <t xml:space="preserve">ACADEMIA METROPOLITANA DE          </t>
  </si>
  <si>
    <t xml:space="preserve">ORGANIZACION EMPRESARIAL POSTES    </t>
  </si>
  <si>
    <t xml:space="preserve">C3 INTERNACIONAL SC                </t>
  </si>
  <si>
    <t xml:space="preserve">CUEVAS SISNIEGA PATRICIA           </t>
  </si>
  <si>
    <t xml:space="preserve">DIMPROSA S A                       </t>
  </si>
  <si>
    <t xml:space="preserve">PLANIF CONST Y RESTAURADORES       </t>
  </si>
  <si>
    <t xml:space="preserve">INMOBILIARIA Y CONSTRUCTORA        </t>
  </si>
  <si>
    <t xml:space="preserve">IGNACIO SANDOVAL HURTADO           </t>
  </si>
  <si>
    <t xml:space="preserve">JUAN JOSE CONCEPCION A             </t>
  </si>
  <si>
    <t xml:space="preserve">MEGAVE 2000 S A                    </t>
  </si>
  <si>
    <t xml:space="preserve">DANIEL MARTINEZ MEDEL              </t>
  </si>
  <si>
    <t xml:space="preserve">ESPECIALIDADES ELECTRICAS          </t>
  </si>
  <si>
    <t xml:space="preserve">GRUPO FEYDO CONSTRUCCION           </t>
  </si>
  <si>
    <t xml:space="preserve">RENE FERNANDEZ HERNANDEZ           </t>
  </si>
  <si>
    <t xml:space="preserve">RUBEN ALEJANDRO MELENDEZ           </t>
  </si>
  <si>
    <t xml:space="preserve">ICONCE CONSTRUCTORA S A            </t>
  </si>
  <si>
    <t xml:space="preserve">NORIA ALTA CONSTRUCCIONES S A      </t>
  </si>
  <si>
    <t xml:space="preserve">CONSTRUCTORA Y EDIFICADORA         </t>
  </si>
  <si>
    <t xml:space="preserve">NAVARRETE MACIAS BENJAMIN          </t>
  </si>
  <si>
    <t xml:space="preserve">RAMOS ARROYO LUIS HECTOR           </t>
  </si>
  <si>
    <t xml:space="preserve">URBANIZACIONES Y EDIFICACIONES     </t>
  </si>
  <si>
    <t xml:space="preserve">JVR CONSTRUCCIONES SA DE CV        </t>
  </si>
  <si>
    <t xml:space="preserve">MARTINEZ ORDAZ MARCO ANTONIO       </t>
  </si>
  <si>
    <t xml:space="preserve">INGENIERIA Y CONSTRUCCIONES SINAI  </t>
  </si>
  <si>
    <t xml:space="preserve">CONSORCIO EN INSTALACIONES         </t>
  </si>
  <si>
    <t xml:space="preserve">CONSTRUCTORA Y CONSULTORA VIAN     </t>
  </si>
  <si>
    <t xml:space="preserve">ANGUIANO AGUILAR JUAN FERNANDO     </t>
  </si>
  <si>
    <t xml:space="preserve">VIALIDADES Y CONSTRUCCIONES TREBOL </t>
  </si>
  <si>
    <t xml:space="preserve">VIE ARQUITECTOS SA DE CV           </t>
  </si>
  <si>
    <t xml:space="preserve">SERVICIOS DE CONSULTORIA EN        </t>
  </si>
  <si>
    <t xml:space="preserve">GESTION DE INGENIERIA Y PROYECTOS  </t>
  </si>
  <si>
    <t xml:space="preserve">RENOVABLES DE MEXICO SA DE CV      </t>
  </si>
  <si>
    <t>Saldo de anticipo a proveedores pendientes de amortizar.</t>
  </si>
  <si>
    <t>Gastos por comprobar de funcionarios al cierre del periodo 3er. Trimestre</t>
  </si>
  <si>
    <t>Anticipos de nómina del personal con vencimiento al 31 de diciembre de ejercicio fiscal</t>
  </si>
  <si>
    <t>Saldo deudor de ejercicios anteriores</t>
  </si>
  <si>
    <t xml:space="preserve">WERGE CONSULTORES S A DE C V      </t>
  </si>
  <si>
    <t xml:space="preserve">GARCIA TOVAR VICENTE APOLINAR     </t>
  </si>
  <si>
    <t>Anticipo pendiente de amortizar, generado en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</si>
</sst>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1577A"/>
      <name val="Arial"/>
      <family val="2"/>
    </font>
    <font>
      <sz val="8"/>
      <color rgb="FF01577A"/>
      <name val="Arial"/>
      <family val="2"/>
    </font>
    <font>
      <b/>
      <sz val="9"/>
      <color theme="0"/>
      <name val="Arial"/>
      <family val="2"/>
    </font>
    <font>
      <b/>
      <sz val="8"/>
      <color rgb="FFFF0000"/>
      <name val="Arial"/>
      <family val="2"/>
    </font>
    <font>
      <sz val="9"/>
      <color theme="1"/>
      <name val="Arial"/>
      <family val="2"/>
    </font>
    <font>
      <sz val="7"/>
      <name val="Arial"/>
      <family val="2"/>
    </font>
    <font>
      <b/>
      <sz val="7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A7B98"/>
        <bgColor rgb="FF000000"/>
      </patternFill>
    </fill>
    <fill>
      <patternFill patternType="solid">
        <fgColor rgb="FF3A7B98"/>
        <bgColor indexed="64"/>
      </patternFill>
    </fill>
  </fills>
  <borders count="20">
    <border>
      <left/>
      <right/>
      <top/>
      <bottom/>
      <diagonal/>
    </border>
    <border>
      <left style="medium">
        <color rgb="FF01577A"/>
      </left>
      <right/>
      <top/>
      <bottom/>
      <diagonal/>
    </border>
    <border>
      <left/>
      <right style="medium">
        <color rgb="FF01577A"/>
      </right>
      <top/>
      <bottom/>
      <diagonal/>
    </border>
    <border>
      <left style="medium">
        <color rgb="FF01577A"/>
      </left>
      <right/>
      <top/>
      <bottom style="medium">
        <color rgb="FF01577A"/>
      </bottom>
      <diagonal/>
    </border>
    <border>
      <left/>
      <right style="medium">
        <color rgb="FF01577A"/>
      </right>
      <top/>
      <bottom style="medium">
        <color rgb="FF01577A"/>
      </bottom>
      <diagonal/>
    </border>
    <border>
      <left style="medium">
        <color rgb="FF01577A"/>
      </left>
      <right style="medium">
        <color rgb="FF01577A"/>
      </right>
      <top style="medium">
        <color rgb="FF01577A"/>
      </top>
      <bottom/>
      <diagonal/>
    </border>
    <border>
      <left style="medium">
        <color rgb="FF01577A"/>
      </left>
      <right style="medium">
        <color rgb="FF01577A"/>
      </right>
      <top/>
      <bottom/>
      <diagonal/>
    </border>
    <border>
      <left style="medium">
        <color rgb="FF01577A"/>
      </left>
      <right style="thin">
        <color rgb="FF01577A"/>
      </right>
      <top style="thin">
        <color rgb="FF01577A"/>
      </top>
      <bottom style="thin">
        <color rgb="FF01577A"/>
      </bottom>
      <diagonal/>
    </border>
    <border>
      <left style="thin">
        <color rgb="FF01577A"/>
      </left>
      <right style="medium">
        <color rgb="FF01577A"/>
      </right>
      <top style="thin">
        <color rgb="FF01577A"/>
      </top>
      <bottom style="thin">
        <color rgb="FF01577A"/>
      </bottom>
      <diagonal/>
    </border>
    <border>
      <left style="thin">
        <color rgb="FF01577A"/>
      </left>
      <right style="thin">
        <color rgb="FF01577A"/>
      </right>
      <top style="thin">
        <color rgb="FF01577A"/>
      </top>
      <bottom style="thin">
        <color rgb="FF01577A"/>
      </bottom>
      <diagonal/>
    </border>
    <border>
      <left style="thin">
        <color rgb="FF01577A"/>
      </left>
      <right/>
      <top style="thin">
        <color rgb="FF01577A"/>
      </top>
      <bottom/>
      <diagonal/>
    </border>
    <border>
      <left/>
      <right/>
      <top style="thin">
        <color rgb="FF01577A"/>
      </top>
      <bottom/>
      <diagonal/>
    </border>
    <border>
      <left/>
      <right style="thin">
        <color rgb="FF01577A"/>
      </right>
      <top style="thin">
        <color rgb="FF01577A"/>
      </top>
      <bottom/>
      <diagonal/>
    </border>
    <border>
      <left style="thin">
        <color rgb="FF01577A"/>
      </left>
      <right/>
      <top/>
      <bottom/>
      <diagonal/>
    </border>
    <border>
      <left/>
      <right style="thin">
        <color rgb="FF01577A"/>
      </right>
      <top/>
      <bottom/>
      <diagonal/>
    </border>
    <border>
      <left style="thin">
        <color rgb="FF01577A"/>
      </left>
      <right/>
      <top/>
      <bottom style="thin">
        <color rgb="FF01577A"/>
      </bottom>
      <diagonal/>
    </border>
    <border>
      <left/>
      <right/>
      <top/>
      <bottom style="thin">
        <color rgb="FF01577A"/>
      </bottom>
      <diagonal/>
    </border>
    <border>
      <left/>
      <right style="thin">
        <color rgb="FF01577A"/>
      </right>
      <top/>
      <bottom style="thin">
        <color rgb="FF01577A"/>
      </bottom>
      <diagonal/>
    </border>
    <border>
      <left style="thin">
        <color rgb="FF01577A"/>
      </left>
      <right/>
      <top style="thin">
        <color rgb="FF01577A"/>
      </top>
      <bottom style="thin">
        <color rgb="FF01577A"/>
      </bottom>
      <diagonal/>
    </border>
    <border>
      <left/>
      <right style="thin">
        <color rgb="FF01577A"/>
      </right>
      <top style="thin">
        <color rgb="FF01577A"/>
      </top>
      <bottom style="thin">
        <color rgb="FF01577A"/>
      </bottom>
      <diagonal/>
    </border>
  </borders>
  <cellStyleXfs count="1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7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1" fillId="0" borderId="0"/>
    <xf numFmtId="0" fontId="11" fillId="0" borderId="0"/>
    <xf numFmtId="0" fontId="4" fillId="0" borderId="0"/>
    <xf numFmtId="0" fontId="14" fillId="0" borderId="0" applyNumberFormat="0" applyFill="0" applyBorder="0" applyAlignment="0" applyProtection="0"/>
    <xf numFmtId="0" fontId="11" fillId="0" borderId="0"/>
    <xf numFmtId="0" fontId="4" fillId="0" borderId="0"/>
  </cellStyleXfs>
  <cellXfs count="146">
    <xf numFmtId="0" fontId="0" fillId="0" borderId="0" xfId="0"/>
    <xf numFmtId="0" fontId="2" fillId="0" borderId="0" xfId="0" applyFont="1" applyProtection="1">
      <protection locked="0"/>
    </xf>
    <xf numFmtId="0" fontId="9" fillId="3" borderId="0" xfId="8" applyFont="1" applyFill="1" applyAlignment="1">
      <alignment horizontal="right" vertical="center"/>
    </xf>
    <xf numFmtId="0" fontId="10" fillId="0" borderId="0" xfId="8" applyFont="1" applyAlignment="1">
      <alignment vertical="center"/>
    </xf>
    <xf numFmtId="0" fontId="12" fillId="3" borderId="0" xfId="8" applyFont="1" applyFill="1" applyAlignment="1">
      <alignment vertical="center"/>
    </xf>
    <xf numFmtId="0" fontId="12" fillId="4" borderId="0" xfId="8" applyFont="1" applyFill="1"/>
    <xf numFmtId="0" fontId="10" fillId="0" borderId="0" xfId="8" applyFont="1"/>
    <xf numFmtId="0" fontId="10" fillId="0" borderId="0" xfId="8" applyFont="1" applyAlignment="1">
      <alignment horizontal="center" vertical="center"/>
    </xf>
    <xf numFmtId="0" fontId="10" fillId="0" borderId="0" xfId="9" applyFont="1"/>
    <xf numFmtId="0" fontId="10" fillId="0" borderId="0" xfId="9" applyFont="1" applyAlignment="1">
      <alignment vertical="center"/>
    </xf>
    <xf numFmtId="0" fontId="9" fillId="3" borderId="0" xfId="8" applyFont="1" applyFill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8" fillId="0" borderId="0" xfId="10" applyFont="1"/>
    <xf numFmtId="0" fontId="5" fillId="0" borderId="0" xfId="10" applyFont="1" applyAlignment="1">
      <alignment horizontal="center" vertical="center"/>
    </xf>
    <xf numFmtId="0" fontId="9" fillId="0" borderId="0" xfId="9" applyFont="1"/>
    <xf numFmtId="0" fontId="13" fillId="6" borderId="0" xfId="8" applyFont="1" applyFill="1"/>
    <xf numFmtId="0" fontId="6" fillId="6" borderId="0" xfId="8" applyFont="1" applyFill="1" applyAlignment="1">
      <alignment horizontal="right" vertical="center"/>
    </xf>
    <xf numFmtId="0" fontId="6" fillId="6" borderId="0" xfId="8" applyFont="1" applyFill="1" applyAlignment="1">
      <alignment horizontal="left" vertical="center"/>
    </xf>
    <xf numFmtId="0" fontId="6" fillId="6" borderId="0" xfId="9" applyFont="1" applyFill="1" applyAlignment="1">
      <alignment horizontal="right" vertical="center"/>
    </xf>
    <xf numFmtId="0" fontId="6" fillId="6" borderId="0" xfId="9" applyFont="1" applyFill="1" applyAlignment="1">
      <alignment horizontal="left" vertical="center"/>
    </xf>
    <xf numFmtId="0" fontId="6" fillId="6" borderId="0" xfId="9" applyFont="1" applyFill="1"/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left" indent="1"/>
      <protection locked="0"/>
    </xf>
    <xf numFmtId="0" fontId="15" fillId="0" borderId="1" xfId="11" applyFont="1" applyBorder="1" applyAlignment="1" applyProtection="1">
      <alignment horizontal="center"/>
      <protection locked="0"/>
    </xf>
    <xf numFmtId="0" fontId="15" fillId="0" borderId="2" xfId="11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Protection="1">
      <protection locked="0"/>
    </xf>
    <xf numFmtId="0" fontId="6" fillId="7" borderId="7" xfId="0" applyFont="1" applyFill="1" applyBorder="1" applyAlignment="1" applyProtection="1">
      <alignment horizontal="center" vertical="center" wrapText="1"/>
      <protection locked="0"/>
    </xf>
    <xf numFmtId="0" fontId="6" fillId="7" borderId="8" xfId="0" applyFont="1" applyFill="1" applyBorder="1" applyAlignment="1" applyProtection="1">
      <alignment horizontal="center" vertical="center"/>
      <protection locked="0"/>
    </xf>
    <xf numFmtId="0" fontId="16" fillId="4" borderId="0" xfId="8" applyFont="1" applyFill="1" applyAlignment="1">
      <alignment horizontal="center" vertical="center"/>
    </xf>
    <xf numFmtId="0" fontId="16" fillId="4" borderId="0" xfId="8" applyFont="1" applyFill="1"/>
    <xf numFmtId="0" fontId="17" fillId="0" borderId="0" xfId="8" applyFont="1"/>
    <xf numFmtId="4" fontId="17" fillId="0" borderId="0" xfId="8" applyNumberFormat="1" applyFont="1"/>
    <xf numFmtId="0" fontId="16" fillId="4" borderId="0" xfId="12" applyFont="1" applyFill="1"/>
    <xf numFmtId="0" fontId="17" fillId="0" borderId="0" xfId="12" applyFont="1" applyAlignment="1">
      <alignment horizontal="center" vertical="center"/>
    </xf>
    <xf numFmtId="0" fontId="17" fillId="0" borderId="0" xfId="12" applyFont="1"/>
    <xf numFmtId="4" fontId="17" fillId="0" borderId="0" xfId="12" applyNumberFormat="1" applyFont="1"/>
    <xf numFmtId="0" fontId="17" fillId="0" borderId="0" xfId="12" applyFont="1" applyAlignment="1">
      <alignment wrapText="1"/>
    </xf>
    <xf numFmtId="0" fontId="17" fillId="0" borderId="0" xfId="12" applyFont="1" applyAlignment="1">
      <alignment horizontal="center"/>
    </xf>
    <xf numFmtId="0" fontId="6" fillId="6" borderId="0" xfId="12" applyFont="1" applyFill="1"/>
    <xf numFmtId="0" fontId="6" fillId="6" borderId="0" xfId="8" applyFont="1" applyFill="1"/>
    <xf numFmtId="0" fontId="17" fillId="0" borderId="0" xfId="9" applyFont="1"/>
    <xf numFmtId="0" fontId="16" fillId="4" borderId="0" xfId="9" applyFont="1" applyFill="1" applyAlignment="1">
      <alignment horizontal="center" vertical="center"/>
    </xf>
    <xf numFmtId="0" fontId="16" fillId="4" borderId="0" xfId="9" applyFont="1" applyFill="1"/>
    <xf numFmtId="0" fontId="16" fillId="0" borderId="0" xfId="9" applyFont="1"/>
    <xf numFmtId="0" fontId="16" fillId="0" borderId="0" xfId="8" applyFont="1"/>
    <xf numFmtId="4" fontId="16" fillId="0" borderId="0" xfId="8" applyNumberFormat="1" applyFont="1"/>
    <xf numFmtId="4" fontId="17" fillId="0" borderId="0" xfId="8" applyNumberFormat="1" applyFont="1" applyAlignment="1">
      <alignment horizontal="right"/>
    </xf>
    <xf numFmtId="0" fontId="6" fillId="6" borderId="0" xfId="12" applyFont="1" applyFill="1" applyAlignment="1">
      <alignment horizontal="center"/>
    </xf>
    <xf numFmtId="9" fontId="17" fillId="0" borderId="0" xfId="12" applyNumberFormat="1" applyFont="1" applyAlignment="1">
      <alignment horizontal="center"/>
    </xf>
    <xf numFmtId="0" fontId="16" fillId="4" borderId="0" xfId="9" applyFont="1" applyFill="1" applyAlignment="1">
      <alignment horizontal="left" vertical="center"/>
    </xf>
    <xf numFmtId="0" fontId="1" fillId="0" borderId="0" xfId="8" applyFont="1" applyAlignment="1">
      <alignment horizontal="center"/>
    </xf>
    <xf numFmtId="0" fontId="1" fillId="0" borderId="0" xfId="8" applyFont="1"/>
    <xf numFmtId="4" fontId="1" fillId="0" borderId="0" xfId="8" applyNumberFormat="1" applyFont="1"/>
    <xf numFmtId="0" fontId="2" fillId="0" borderId="0" xfId="8" applyFont="1" applyAlignment="1">
      <alignment horizontal="center"/>
    </xf>
    <xf numFmtId="0" fontId="2" fillId="0" borderId="0" xfId="8" applyFont="1"/>
    <xf numFmtId="4" fontId="2" fillId="0" borderId="0" xfId="8" applyNumberFormat="1" applyFont="1"/>
    <xf numFmtId="4" fontId="2" fillId="0" borderId="0" xfId="8" applyNumberFormat="1" applyFont="1" applyAlignment="1">
      <alignment horizontal="right"/>
    </xf>
    <xf numFmtId="0" fontId="1" fillId="0" borderId="0" xfId="12" applyFont="1" applyAlignment="1">
      <alignment horizontal="center" vertical="center"/>
    </xf>
    <xf numFmtId="0" fontId="1" fillId="0" borderId="0" xfId="12" applyFont="1"/>
    <xf numFmtId="4" fontId="1" fillId="0" borderId="0" xfId="12" applyNumberFormat="1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4" fontId="2" fillId="0" borderId="0" xfId="12" applyNumberFormat="1" applyFont="1"/>
    <xf numFmtId="0" fontId="2" fillId="0" borderId="0" xfId="12" applyFont="1" applyAlignment="1">
      <alignment wrapText="1"/>
    </xf>
    <xf numFmtId="0" fontId="1" fillId="0" borderId="0" xfId="12" applyFont="1" applyAlignment="1">
      <alignment wrapText="1"/>
    </xf>
    <xf numFmtId="0" fontId="2" fillId="0" borderId="0" xfId="12" applyFont="1" applyAlignment="1">
      <alignment horizontal="center"/>
    </xf>
    <xf numFmtId="0" fontId="1" fillId="0" borderId="0" xfId="12" applyFont="1" applyAlignment="1">
      <alignment horizontal="center"/>
    </xf>
    <xf numFmtId="9" fontId="1" fillId="0" borderId="0" xfId="12" applyNumberFormat="1" applyFont="1" applyAlignment="1">
      <alignment horizontal="center"/>
    </xf>
    <xf numFmtId="9" fontId="2" fillId="0" borderId="0" xfId="12" applyNumberFormat="1" applyFont="1" applyAlignment="1">
      <alignment horizontal="center"/>
    </xf>
    <xf numFmtId="0" fontId="2" fillId="0" borderId="0" xfId="9" applyFont="1" applyAlignment="1">
      <alignment horizontal="center"/>
    </xf>
    <xf numFmtId="0" fontId="2" fillId="0" borderId="0" xfId="9" applyFont="1"/>
    <xf numFmtId="4" fontId="2" fillId="0" borderId="0" xfId="9" applyNumberFormat="1" applyFont="1"/>
    <xf numFmtId="0" fontId="1" fillId="0" borderId="0" xfId="9" applyFont="1" applyAlignment="1">
      <alignment horizontal="center"/>
    </xf>
    <xf numFmtId="0" fontId="1" fillId="0" borderId="0" xfId="9" applyFont="1"/>
    <xf numFmtId="4" fontId="1" fillId="0" borderId="0" xfId="9" applyNumberFormat="1" applyFont="1"/>
    <xf numFmtId="0" fontId="1" fillId="5" borderId="9" xfId="13" applyFont="1" applyFill="1" applyBorder="1" applyAlignment="1">
      <alignment vertical="center"/>
    </xf>
    <xf numFmtId="4" fontId="1" fillId="5" borderId="9" xfId="13" applyNumberFormat="1" applyFont="1" applyFill="1" applyBorder="1" applyAlignment="1">
      <alignment horizontal="right" vertical="center" wrapText="1" indent="1"/>
    </xf>
    <xf numFmtId="0" fontId="2" fillId="0" borderId="0" xfId="13" applyFont="1"/>
    <xf numFmtId="0" fontId="1" fillId="0" borderId="0" xfId="13" applyFont="1" applyBorder="1" applyAlignment="1">
      <alignment vertical="center"/>
    </xf>
    <xf numFmtId="0" fontId="1" fillId="0" borderId="0" xfId="13" applyFont="1" applyBorder="1" applyAlignment="1">
      <alignment horizontal="right" vertical="center"/>
    </xf>
    <xf numFmtId="0" fontId="1" fillId="0" borderId="18" xfId="13" applyFont="1" applyBorder="1" applyAlignment="1">
      <alignment vertical="center"/>
    </xf>
    <xf numFmtId="0" fontId="1" fillId="0" borderId="19" xfId="13" applyFont="1" applyBorder="1" applyAlignment="1">
      <alignment vertical="center"/>
    </xf>
    <xf numFmtId="4" fontId="1" fillId="0" borderId="9" xfId="13" applyNumberFormat="1" applyFont="1" applyBorder="1" applyAlignment="1">
      <alignment horizontal="right" vertical="center" wrapText="1" indent="1"/>
    </xf>
    <xf numFmtId="0" fontId="2" fillId="0" borderId="18" xfId="13" applyFont="1" applyBorder="1" applyAlignment="1">
      <alignment horizontal="right" vertical="center"/>
    </xf>
    <xf numFmtId="0" fontId="2" fillId="0" borderId="19" xfId="13" applyFont="1" applyBorder="1" applyAlignment="1">
      <alignment horizontal="left" vertical="center"/>
    </xf>
    <xf numFmtId="4" fontId="2" fillId="0" borderId="9" xfId="13" applyNumberFormat="1" applyFont="1" applyBorder="1" applyAlignment="1">
      <alignment horizontal="right" vertical="center" wrapText="1" indent="1"/>
    </xf>
    <xf numFmtId="0" fontId="2" fillId="0" borderId="18" xfId="13" applyFont="1" applyBorder="1" applyAlignment="1">
      <alignment horizontal="right"/>
    </xf>
    <xf numFmtId="0" fontId="2" fillId="0" borderId="19" xfId="13" applyFont="1" applyBorder="1" applyAlignment="1">
      <alignment horizontal="left" vertical="center" wrapText="1"/>
    </xf>
    <xf numFmtId="0" fontId="2" fillId="0" borderId="0" xfId="13" applyFont="1" applyBorder="1" applyAlignment="1">
      <alignment horizontal="left" vertical="center" wrapText="1"/>
    </xf>
    <xf numFmtId="4" fontId="2" fillId="0" borderId="0" xfId="13" applyNumberFormat="1" applyFont="1" applyBorder="1" applyAlignment="1">
      <alignment horizontal="right" vertical="center" wrapText="1" indent="1"/>
    </xf>
    <xf numFmtId="4" fontId="2" fillId="0" borderId="9" xfId="13" applyNumberFormat="1" applyFont="1" applyBorder="1" applyAlignment="1">
      <alignment horizontal="right" vertical="center" indent="1"/>
    </xf>
    <xf numFmtId="0" fontId="2" fillId="0" borderId="0" xfId="13" applyFont="1" applyBorder="1" applyAlignment="1">
      <alignment horizontal="left" vertical="center"/>
    </xf>
    <xf numFmtId="4" fontId="2" fillId="0" borderId="0" xfId="13" applyNumberFormat="1" applyFont="1" applyBorder="1" applyAlignment="1">
      <alignment horizontal="right" vertical="center" indent="1"/>
    </xf>
    <xf numFmtId="4" fontId="1" fillId="5" borderId="9" xfId="13" applyNumberFormat="1" applyFont="1" applyFill="1" applyBorder="1" applyAlignment="1">
      <alignment horizontal="right" vertical="center"/>
    </xf>
    <xf numFmtId="0" fontId="2" fillId="0" borderId="0" xfId="13" applyFont="1" applyBorder="1"/>
    <xf numFmtId="4" fontId="1" fillId="0" borderId="0" xfId="13" applyNumberFormat="1" applyFont="1" applyBorder="1" applyAlignment="1">
      <alignment horizontal="right" vertical="center"/>
    </xf>
    <xf numFmtId="49" fontId="2" fillId="0" borderId="18" xfId="13" applyNumberFormat="1" applyFont="1" applyBorder="1" applyAlignment="1">
      <alignment horizontal="right" vertical="center"/>
    </xf>
    <xf numFmtId="49" fontId="2" fillId="0" borderId="18" xfId="13" applyNumberFormat="1" applyFont="1" applyBorder="1" applyAlignment="1">
      <alignment horizontal="right"/>
    </xf>
    <xf numFmtId="0" fontId="2" fillId="0" borderId="18" xfId="13" applyFont="1" applyBorder="1"/>
    <xf numFmtId="0" fontId="2" fillId="0" borderId="1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2" fillId="0" borderId="0" xfId="13" applyFont="1" applyBorder="1" applyAlignment="1">
      <alignment vertical="center"/>
    </xf>
    <xf numFmtId="4" fontId="2" fillId="0" borderId="0" xfId="13" applyNumberFormat="1" applyFont="1" applyBorder="1" applyAlignment="1">
      <alignment horizontal="right" vertical="center"/>
    </xf>
    <xf numFmtId="0" fontId="1" fillId="2" borderId="9" xfId="13" applyFont="1" applyFill="1" applyBorder="1" applyAlignment="1">
      <alignment vertical="center"/>
    </xf>
    <xf numFmtId="0" fontId="2" fillId="0" borderId="0" xfId="8" applyFont="1" applyAlignment="1">
      <alignment vertical="center" wrapText="1"/>
    </xf>
    <xf numFmtId="0" fontId="12" fillId="3" borderId="0" xfId="8" applyFont="1" applyFill="1" applyAlignment="1">
      <alignment horizontal="center" vertical="center"/>
    </xf>
    <xf numFmtId="0" fontId="2" fillId="0" borderId="0" xfId="8" applyFont="1" applyAlignment="1">
      <alignment horizontal="center" vertical="center"/>
    </xf>
    <xf numFmtId="0" fontId="2" fillId="0" borderId="0" xfId="8" applyFont="1" applyAlignment="1">
      <alignment vertical="center"/>
    </xf>
    <xf numFmtId="4" fontId="2" fillId="0" borderId="0" xfId="8" applyNumberFormat="1" applyFont="1" applyAlignment="1">
      <alignment vertical="center"/>
    </xf>
    <xf numFmtId="4" fontId="17" fillId="0" borderId="0" xfId="8" applyNumberFormat="1" applyFont="1" applyAlignment="1">
      <alignment vertical="center"/>
    </xf>
    <xf numFmtId="0" fontId="21" fillId="0" borderId="0" xfId="8" applyFont="1"/>
    <xf numFmtId="0" fontId="21" fillId="0" borderId="0" xfId="8" applyFont="1" applyAlignment="1">
      <alignment vertical="center" wrapText="1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vertical="center"/>
    </xf>
    <xf numFmtId="4" fontId="1" fillId="0" borderId="0" xfId="8" applyNumberFormat="1" applyFont="1" applyAlignment="1">
      <alignment vertical="center"/>
    </xf>
    <xf numFmtId="4" fontId="16" fillId="0" borderId="0" xfId="8" applyNumberFormat="1" applyFont="1" applyAlignment="1">
      <alignment vertical="center"/>
    </xf>
    <xf numFmtId="0" fontId="22" fillId="0" borderId="0" xfId="8" applyFont="1" applyAlignment="1">
      <alignment vertical="center" wrapText="1"/>
    </xf>
    <xf numFmtId="0" fontId="1" fillId="0" borderId="0" xfId="9" applyFont="1" applyAlignment="1">
      <alignment horizontal="left"/>
    </xf>
    <xf numFmtId="0" fontId="6" fillId="6" borderId="5" xfId="8" applyFont="1" applyFill="1" applyBorder="1" applyAlignment="1">
      <alignment horizontal="center" vertical="center"/>
    </xf>
    <xf numFmtId="0" fontId="6" fillId="6" borderId="6" xfId="8" applyFont="1" applyFill="1" applyBorder="1" applyAlignment="1">
      <alignment horizontal="center" vertical="center"/>
    </xf>
    <xf numFmtId="0" fontId="6" fillId="6" borderId="0" xfId="8" applyFont="1" applyFill="1" applyAlignment="1">
      <alignment horizontal="center" vertical="center"/>
    </xf>
    <xf numFmtId="0" fontId="6" fillId="6" borderId="0" xfId="8" applyFont="1" applyFill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" fillId="0" borderId="0" xfId="8" applyFont="1" applyAlignment="1">
      <alignment horizontal="center" vertical="center" wrapText="1"/>
    </xf>
    <xf numFmtId="0" fontId="6" fillId="6" borderId="0" xfId="9" applyFont="1" applyFill="1" applyAlignment="1">
      <alignment horizontal="center" vertical="center"/>
    </xf>
    <xf numFmtId="0" fontId="6" fillId="6" borderId="10" xfId="9" applyFont="1" applyFill="1" applyBorder="1" applyAlignment="1">
      <alignment horizontal="center" vertical="center"/>
    </xf>
    <xf numFmtId="0" fontId="6" fillId="6" borderId="11" xfId="9" applyFont="1" applyFill="1" applyBorder="1" applyAlignment="1">
      <alignment horizontal="center" vertical="center"/>
    </xf>
    <xf numFmtId="0" fontId="6" fillId="6" borderId="12" xfId="9" applyFont="1" applyFill="1" applyBorder="1" applyAlignment="1">
      <alignment horizontal="center" vertical="center"/>
    </xf>
    <xf numFmtId="0" fontId="6" fillId="7" borderId="13" xfId="13" applyFont="1" applyFill="1" applyBorder="1" applyAlignment="1">
      <alignment horizontal="center" vertical="center"/>
    </xf>
    <xf numFmtId="0" fontId="6" fillId="7" borderId="0" xfId="13" applyFont="1" applyFill="1" applyBorder="1" applyAlignment="1">
      <alignment horizontal="center" vertical="center"/>
    </xf>
    <xf numFmtId="0" fontId="6" fillId="7" borderId="14" xfId="13" applyFont="1" applyFill="1" applyBorder="1" applyAlignment="1">
      <alignment horizontal="center" vertical="center"/>
    </xf>
    <xf numFmtId="0" fontId="6" fillId="6" borderId="13" xfId="9" applyFont="1" applyFill="1" applyBorder="1" applyAlignment="1">
      <alignment horizontal="center" vertical="center"/>
    </xf>
    <xf numFmtId="0" fontId="6" fillId="6" borderId="0" xfId="9" applyFont="1" applyFill="1" applyBorder="1" applyAlignment="1">
      <alignment horizontal="center" vertical="center"/>
    </xf>
    <xf numFmtId="0" fontId="6" fillId="6" borderId="14" xfId="9" applyFont="1" applyFill="1" applyBorder="1" applyAlignment="1">
      <alignment horizontal="center" vertical="center"/>
    </xf>
    <xf numFmtId="0" fontId="6" fillId="7" borderId="15" xfId="13" applyFont="1" applyFill="1" applyBorder="1" applyAlignment="1">
      <alignment horizontal="center" vertical="center"/>
    </xf>
    <xf numFmtId="0" fontId="6" fillId="7" borderId="16" xfId="13" applyFont="1" applyFill="1" applyBorder="1" applyAlignment="1">
      <alignment horizontal="center" vertical="center"/>
    </xf>
    <xf numFmtId="0" fontId="6" fillId="7" borderId="17" xfId="13" applyFont="1" applyFill="1" applyBorder="1" applyAlignment="1">
      <alignment horizontal="center" vertical="center"/>
    </xf>
    <xf numFmtId="0" fontId="6" fillId="7" borderId="13" xfId="13" applyFont="1" applyFill="1" applyBorder="1" applyAlignment="1" applyProtection="1">
      <alignment horizontal="center" vertical="center" wrapText="1"/>
      <protection locked="0"/>
    </xf>
    <xf numFmtId="0" fontId="6" fillId="7" borderId="0" xfId="13" applyFont="1" applyFill="1" applyBorder="1" applyAlignment="1" applyProtection="1">
      <alignment horizontal="center" vertical="center" wrapText="1"/>
      <protection locked="0"/>
    </xf>
    <xf numFmtId="0" fontId="6" fillId="7" borderId="14" xfId="13" applyFont="1" applyFill="1" applyBorder="1" applyAlignment="1" applyProtection="1">
      <alignment horizontal="center" vertical="center" wrapText="1"/>
      <protection locked="0"/>
    </xf>
    <xf numFmtId="0" fontId="18" fillId="6" borderId="0" xfId="9" applyFont="1" applyFill="1" applyAlignment="1">
      <alignment horizontal="center" vertical="center"/>
    </xf>
    <xf numFmtId="0" fontId="18" fillId="6" borderId="0" xfId="9" applyFont="1" applyFill="1" applyAlignment="1">
      <alignment vertical="center"/>
    </xf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colors>
    <mruColors>
      <color rgb="FF01577A"/>
      <color rgb="FF3A7B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649536</xdr:colOff>
      <xdr:row>2</xdr:row>
      <xdr:rowOff>167550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630486" cy="720000"/>
        </a:xfrm>
        <a:prstGeom prst="rect">
          <a:avLst/>
        </a:prstGeom>
      </xdr:spPr>
    </xdr:pic>
    <xdr:clientData/>
  </xdr:twoCellAnchor>
  <xdr:oneCellAnchor>
    <xdr:from>
      <xdr:col>0</xdr:col>
      <xdr:colOff>247650</xdr:colOff>
      <xdr:row>49</xdr:row>
      <xdr:rowOff>12696</xdr:rowOff>
    </xdr:from>
    <xdr:ext cx="2095500" cy="291295"/>
    <xdr:sp macro="" textlink="" fLocksText="0">
      <xdr:nvSpPr>
        <xdr:cNvPr id="4" name="8 CuadroTexto"/>
        <xdr:cNvSpPr txBox="1">
          <a:spLocks noChangeArrowheads="1"/>
        </xdr:cNvSpPr>
      </xdr:nvSpPr>
      <xdr:spPr bwMode="auto">
        <a:xfrm>
          <a:off x="247650" y="7499346"/>
          <a:ext cx="2095500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Mario Alejandro Navarro Saldaña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Presidente Municipal</a:t>
          </a:r>
        </a:p>
      </xdr:txBody>
    </xdr:sp>
    <xdr:clientData/>
  </xdr:oneCellAnchor>
  <xdr:oneCellAnchor>
    <xdr:from>
      <xdr:col>1</xdr:col>
      <xdr:colOff>912809</xdr:colOff>
      <xdr:row>59</xdr:row>
      <xdr:rowOff>9525</xdr:rowOff>
    </xdr:from>
    <xdr:ext cx="1954216" cy="291295"/>
    <xdr:sp macro="" textlink="" fLocksText="0">
      <xdr:nvSpPr>
        <xdr:cNvPr id="5" name="9 CuadroTexto"/>
        <xdr:cNvSpPr txBox="1">
          <a:spLocks noChangeArrowheads="1"/>
        </xdr:cNvSpPr>
      </xdr:nvSpPr>
      <xdr:spPr bwMode="auto">
        <a:xfrm>
          <a:off x="1893884" y="8924925"/>
          <a:ext cx="1954216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Juan Antonio Valdés Fonseca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Tesorero Municipal</a:t>
          </a:r>
        </a:p>
      </xdr:txBody>
    </xdr:sp>
    <xdr:clientData/>
  </xdr:oneCellAnchor>
  <xdr:oneCellAnchor>
    <xdr:from>
      <xdr:col>1</xdr:col>
      <xdr:colOff>2800350</xdr:colOff>
      <xdr:row>49</xdr:row>
      <xdr:rowOff>12696</xdr:rowOff>
    </xdr:from>
    <xdr:ext cx="1657349" cy="291295"/>
    <xdr:sp macro="" textlink="" fLocksText="0">
      <xdr:nvSpPr>
        <xdr:cNvPr id="6" name="9 CuadroTexto"/>
        <xdr:cNvSpPr txBox="1">
          <a:spLocks noChangeArrowheads="1"/>
        </xdr:cNvSpPr>
      </xdr:nvSpPr>
      <xdr:spPr bwMode="auto">
        <a:xfrm>
          <a:off x="3781425" y="7499346"/>
          <a:ext cx="1657349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José Luis Vega Godínez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Síndico del H. Ayuntamiento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17972</xdr:colOff>
      <xdr:row>0</xdr:row>
      <xdr:rowOff>17972</xdr:rowOff>
    </xdr:from>
    <xdr:to>
      <xdr:col>0</xdr:col>
      <xdr:colOff>648458</xdr:colOff>
      <xdr:row>2</xdr:row>
      <xdr:rowOff>234764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72" y="17972"/>
          <a:ext cx="630486" cy="720000"/>
        </a:xfrm>
        <a:prstGeom prst="rect">
          <a:avLst/>
        </a:prstGeom>
      </xdr:spPr>
    </xdr:pic>
    <xdr:clientData/>
  </xdr:twoCellAnchor>
  <xdr:oneCellAnchor>
    <xdr:from>
      <xdr:col>1</xdr:col>
      <xdr:colOff>1168168</xdr:colOff>
      <xdr:row>742</xdr:row>
      <xdr:rowOff>129515</xdr:rowOff>
    </xdr:from>
    <xdr:ext cx="2095500" cy="291295"/>
    <xdr:sp macro="" textlink="" fLocksText="0">
      <xdr:nvSpPr>
        <xdr:cNvPr id="3" name="8 CuadroTexto"/>
        <xdr:cNvSpPr txBox="1">
          <a:spLocks noChangeArrowheads="1"/>
        </xdr:cNvSpPr>
      </xdr:nvSpPr>
      <xdr:spPr bwMode="auto">
        <a:xfrm>
          <a:off x="1834918" y="48240290"/>
          <a:ext cx="2095500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Mario Alejandro Navarro Saldaña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Presidente Municipal</a:t>
          </a:r>
        </a:p>
      </xdr:txBody>
    </xdr:sp>
    <xdr:clientData/>
  </xdr:oneCellAnchor>
  <xdr:oneCellAnchor>
    <xdr:from>
      <xdr:col>5</xdr:col>
      <xdr:colOff>917310</xdr:colOff>
      <xdr:row>742</xdr:row>
      <xdr:rowOff>126344</xdr:rowOff>
    </xdr:from>
    <xdr:ext cx="1954216" cy="291295"/>
    <xdr:sp macro="" textlink="" fLocksText="0">
      <xdr:nvSpPr>
        <xdr:cNvPr id="4" name="9 CuadroTexto"/>
        <xdr:cNvSpPr txBox="1">
          <a:spLocks noChangeArrowheads="1"/>
        </xdr:cNvSpPr>
      </xdr:nvSpPr>
      <xdr:spPr bwMode="auto">
        <a:xfrm>
          <a:off x="9813660" y="48237119"/>
          <a:ext cx="1954216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Juan Antonio Valdés Fonseca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Tesorero Municipal</a:t>
          </a:r>
        </a:p>
      </xdr:txBody>
    </xdr:sp>
    <xdr:clientData/>
  </xdr:oneCellAnchor>
  <xdr:oneCellAnchor>
    <xdr:from>
      <xdr:col>2</xdr:col>
      <xdr:colOff>1083521</xdr:colOff>
      <xdr:row>742</xdr:row>
      <xdr:rowOff>129515</xdr:rowOff>
    </xdr:from>
    <xdr:ext cx="1657349" cy="291295"/>
    <xdr:sp macro="" textlink="" fLocksText="0">
      <xdr:nvSpPr>
        <xdr:cNvPr id="5" name="9 CuadroTexto"/>
        <xdr:cNvSpPr txBox="1">
          <a:spLocks noChangeArrowheads="1"/>
        </xdr:cNvSpPr>
      </xdr:nvSpPr>
      <xdr:spPr bwMode="auto">
        <a:xfrm>
          <a:off x="6636596" y="48240290"/>
          <a:ext cx="1657349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José Luis Vega Godínez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Síndico del H. Ayuntamiento</a:t>
          </a:r>
        </a:p>
      </xdr:txBody>
    </xdr:sp>
    <xdr:clientData/>
  </xdr:oneCellAnchor>
  <xdr:oneCellAnchor>
    <xdr:from>
      <xdr:col>1</xdr:col>
      <xdr:colOff>1914525</xdr:colOff>
      <xdr:row>595</xdr:row>
      <xdr:rowOff>136521</xdr:rowOff>
    </xdr:from>
    <xdr:ext cx="2095500" cy="291295"/>
    <xdr:sp macro="" textlink="" fLocksText="0">
      <xdr:nvSpPr>
        <xdr:cNvPr id="12" name="8 CuadroTexto"/>
        <xdr:cNvSpPr txBox="1">
          <a:spLocks noChangeArrowheads="1"/>
        </xdr:cNvSpPr>
      </xdr:nvSpPr>
      <xdr:spPr bwMode="auto">
        <a:xfrm>
          <a:off x="2581275" y="85461471"/>
          <a:ext cx="2095500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Mario Alejandro Navarro Saldaña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Presidente Municipal</a:t>
          </a:r>
        </a:p>
      </xdr:txBody>
    </xdr:sp>
    <xdr:clientData/>
  </xdr:oneCellAnchor>
  <xdr:oneCellAnchor>
    <xdr:from>
      <xdr:col>6</xdr:col>
      <xdr:colOff>492092</xdr:colOff>
      <xdr:row>595</xdr:row>
      <xdr:rowOff>133350</xdr:rowOff>
    </xdr:from>
    <xdr:ext cx="1954216" cy="291295"/>
    <xdr:sp macro="" textlink="" fLocksText="0">
      <xdr:nvSpPr>
        <xdr:cNvPr id="13" name="9 CuadroTexto"/>
        <xdr:cNvSpPr txBox="1">
          <a:spLocks noChangeArrowheads="1"/>
        </xdr:cNvSpPr>
      </xdr:nvSpPr>
      <xdr:spPr bwMode="auto">
        <a:xfrm>
          <a:off x="10560017" y="85458300"/>
          <a:ext cx="1954216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Juan Antonio Valdés Fonseca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Tesorero Municipal</a:t>
          </a:r>
        </a:p>
      </xdr:txBody>
    </xdr:sp>
    <xdr:clientData/>
  </xdr:oneCellAnchor>
  <xdr:oneCellAnchor>
    <xdr:from>
      <xdr:col>3</xdr:col>
      <xdr:colOff>296353</xdr:colOff>
      <xdr:row>596</xdr:row>
      <xdr:rowOff>3171</xdr:rowOff>
    </xdr:from>
    <xdr:ext cx="1657349" cy="291295"/>
    <xdr:sp macro="" textlink="" fLocksText="0">
      <xdr:nvSpPr>
        <xdr:cNvPr id="14" name="9 CuadroTexto"/>
        <xdr:cNvSpPr txBox="1">
          <a:spLocks noChangeArrowheads="1"/>
        </xdr:cNvSpPr>
      </xdr:nvSpPr>
      <xdr:spPr bwMode="auto">
        <a:xfrm>
          <a:off x="6944803" y="85470996"/>
          <a:ext cx="1657349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José Luis Vega Godínez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Síndico del H. Ayuntamiento</a:t>
          </a:r>
        </a:p>
      </xdr:txBody>
    </xdr:sp>
    <xdr:clientData/>
  </xdr:oneCellAnchor>
  <xdr:oneCellAnchor>
    <xdr:from>
      <xdr:col>1</xdr:col>
      <xdr:colOff>1771650</xdr:colOff>
      <xdr:row>85</xdr:row>
      <xdr:rowOff>136521</xdr:rowOff>
    </xdr:from>
    <xdr:ext cx="2095500" cy="291295"/>
    <xdr:sp macro="" textlink="" fLocksText="0">
      <xdr:nvSpPr>
        <xdr:cNvPr id="15" name="8 CuadroTexto"/>
        <xdr:cNvSpPr txBox="1">
          <a:spLocks noChangeArrowheads="1"/>
        </xdr:cNvSpPr>
      </xdr:nvSpPr>
      <xdr:spPr bwMode="auto">
        <a:xfrm>
          <a:off x="2438400" y="12595221"/>
          <a:ext cx="2095500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Mario Alejandro Navarro Saldaña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Presidente Municipal</a:t>
          </a:r>
        </a:p>
      </xdr:txBody>
    </xdr:sp>
    <xdr:clientData/>
  </xdr:oneCellAnchor>
  <xdr:oneCellAnchor>
    <xdr:from>
      <xdr:col>6</xdr:col>
      <xdr:colOff>349217</xdr:colOff>
      <xdr:row>85</xdr:row>
      <xdr:rowOff>133350</xdr:rowOff>
    </xdr:from>
    <xdr:ext cx="1954216" cy="291295"/>
    <xdr:sp macro="" textlink="" fLocksText="0">
      <xdr:nvSpPr>
        <xdr:cNvPr id="16" name="9 CuadroTexto"/>
        <xdr:cNvSpPr txBox="1">
          <a:spLocks noChangeArrowheads="1"/>
        </xdr:cNvSpPr>
      </xdr:nvSpPr>
      <xdr:spPr bwMode="auto">
        <a:xfrm>
          <a:off x="10417142" y="12592050"/>
          <a:ext cx="1954216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Juan Antonio Valdés Fonseca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Tesorero Municipal</a:t>
          </a:r>
        </a:p>
      </xdr:txBody>
    </xdr:sp>
    <xdr:clientData/>
  </xdr:oneCellAnchor>
  <xdr:oneCellAnchor>
    <xdr:from>
      <xdr:col>3</xdr:col>
      <xdr:colOff>153478</xdr:colOff>
      <xdr:row>86</xdr:row>
      <xdr:rowOff>3171</xdr:rowOff>
    </xdr:from>
    <xdr:ext cx="1657349" cy="291295"/>
    <xdr:sp macro="" textlink="" fLocksText="0">
      <xdr:nvSpPr>
        <xdr:cNvPr id="17" name="9 CuadroTexto"/>
        <xdr:cNvSpPr txBox="1">
          <a:spLocks noChangeArrowheads="1"/>
        </xdr:cNvSpPr>
      </xdr:nvSpPr>
      <xdr:spPr bwMode="auto">
        <a:xfrm>
          <a:off x="6801928" y="12604746"/>
          <a:ext cx="1657349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José Luis Vega Godínez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Síndico del H. Ayuntamiento</a:t>
          </a:r>
        </a:p>
      </xdr:txBody>
    </xdr:sp>
    <xdr:clientData/>
  </xdr:oneCellAnchor>
  <xdr:oneCellAnchor>
    <xdr:from>
      <xdr:col>1</xdr:col>
      <xdr:colOff>2009775</xdr:colOff>
      <xdr:row>170</xdr:row>
      <xdr:rowOff>136521</xdr:rowOff>
    </xdr:from>
    <xdr:ext cx="2095500" cy="291295"/>
    <xdr:sp macro="" textlink="" fLocksText="0">
      <xdr:nvSpPr>
        <xdr:cNvPr id="18" name="8 CuadroTexto"/>
        <xdr:cNvSpPr txBox="1">
          <a:spLocks noChangeArrowheads="1"/>
        </xdr:cNvSpPr>
      </xdr:nvSpPr>
      <xdr:spPr bwMode="auto">
        <a:xfrm>
          <a:off x="2676525" y="24739596"/>
          <a:ext cx="2095500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Mario Alejandro Navarro Saldaña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Presidente Municipal</a:t>
          </a:r>
        </a:p>
      </xdr:txBody>
    </xdr:sp>
    <xdr:clientData/>
  </xdr:oneCellAnchor>
  <xdr:oneCellAnchor>
    <xdr:from>
      <xdr:col>6</xdr:col>
      <xdr:colOff>587342</xdr:colOff>
      <xdr:row>170</xdr:row>
      <xdr:rowOff>133350</xdr:rowOff>
    </xdr:from>
    <xdr:ext cx="1954216" cy="291295"/>
    <xdr:sp macro="" textlink="" fLocksText="0">
      <xdr:nvSpPr>
        <xdr:cNvPr id="19" name="9 CuadroTexto"/>
        <xdr:cNvSpPr txBox="1">
          <a:spLocks noChangeArrowheads="1"/>
        </xdr:cNvSpPr>
      </xdr:nvSpPr>
      <xdr:spPr bwMode="auto">
        <a:xfrm>
          <a:off x="10655267" y="24736425"/>
          <a:ext cx="1954216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Juan Antonio Valdés Fonseca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Tesorero Municipal</a:t>
          </a:r>
        </a:p>
      </xdr:txBody>
    </xdr:sp>
    <xdr:clientData/>
  </xdr:oneCellAnchor>
  <xdr:oneCellAnchor>
    <xdr:from>
      <xdr:col>3</xdr:col>
      <xdr:colOff>391603</xdr:colOff>
      <xdr:row>171</xdr:row>
      <xdr:rowOff>3171</xdr:rowOff>
    </xdr:from>
    <xdr:ext cx="1657349" cy="291295"/>
    <xdr:sp macro="" textlink="" fLocksText="0">
      <xdr:nvSpPr>
        <xdr:cNvPr id="20" name="9 CuadroTexto"/>
        <xdr:cNvSpPr txBox="1">
          <a:spLocks noChangeArrowheads="1"/>
        </xdr:cNvSpPr>
      </xdr:nvSpPr>
      <xdr:spPr bwMode="auto">
        <a:xfrm>
          <a:off x="7040053" y="24749121"/>
          <a:ext cx="1657349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José Luis Vega Godínez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Síndico del H. Ayuntamiento</a:t>
          </a:r>
        </a:p>
      </xdr:txBody>
    </xdr:sp>
    <xdr:clientData/>
  </xdr:oneCellAnchor>
  <xdr:oneCellAnchor>
    <xdr:from>
      <xdr:col>1</xdr:col>
      <xdr:colOff>1885950</xdr:colOff>
      <xdr:row>255</xdr:row>
      <xdr:rowOff>136521</xdr:rowOff>
    </xdr:from>
    <xdr:ext cx="2095500" cy="291295"/>
    <xdr:sp macro="" textlink="" fLocksText="0">
      <xdr:nvSpPr>
        <xdr:cNvPr id="21" name="8 CuadroTexto"/>
        <xdr:cNvSpPr txBox="1">
          <a:spLocks noChangeArrowheads="1"/>
        </xdr:cNvSpPr>
      </xdr:nvSpPr>
      <xdr:spPr bwMode="auto">
        <a:xfrm>
          <a:off x="2552700" y="36883971"/>
          <a:ext cx="2095500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Mario Alejandro Navarro Saldaña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Presidente Municipal</a:t>
          </a:r>
        </a:p>
      </xdr:txBody>
    </xdr:sp>
    <xdr:clientData/>
  </xdr:oneCellAnchor>
  <xdr:oneCellAnchor>
    <xdr:from>
      <xdr:col>6</xdr:col>
      <xdr:colOff>463517</xdr:colOff>
      <xdr:row>255</xdr:row>
      <xdr:rowOff>133350</xdr:rowOff>
    </xdr:from>
    <xdr:ext cx="1954216" cy="291295"/>
    <xdr:sp macro="" textlink="" fLocksText="0">
      <xdr:nvSpPr>
        <xdr:cNvPr id="22" name="9 CuadroTexto"/>
        <xdr:cNvSpPr txBox="1">
          <a:spLocks noChangeArrowheads="1"/>
        </xdr:cNvSpPr>
      </xdr:nvSpPr>
      <xdr:spPr bwMode="auto">
        <a:xfrm>
          <a:off x="10531442" y="36880800"/>
          <a:ext cx="1954216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Juan Antonio Valdés Fonseca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Tesorero Municipal</a:t>
          </a:r>
        </a:p>
      </xdr:txBody>
    </xdr:sp>
    <xdr:clientData/>
  </xdr:oneCellAnchor>
  <xdr:oneCellAnchor>
    <xdr:from>
      <xdr:col>3</xdr:col>
      <xdr:colOff>267778</xdr:colOff>
      <xdr:row>256</xdr:row>
      <xdr:rowOff>3171</xdr:rowOff>
    </xdr:from>
    <xdr:ext cx="1657349" cy="291295"/>
    <xdr:sp macro="" textlink="" fLocksText="0">
      <xdr:nvSpPr>
        <xdr:cNvPr id="23" name="9 CuadroTexto"/>
        <xdr:cNvSpPr txBox="1">
          <a:spLocks noChangeArrowheads="1"/>
        </xdr:cNvSpPr>
      </xdr:nvSpPr>
      <xdr:spPr bwMode="auto">
        <a:xfrm>
          <a:off x="6916228" y="36893496"/>
          <a:ext cx="1657349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José Luis Vega Godínez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Síndico del H. Ayuntamiento</a:t>
          </a:r>
        </a:p>
      </xdr:txBody>
    </xdr:sp>
    <xdr:clientData/>
  </xdr:oneCellAnchor>
  <xdr:oneCellAnchor>
    <xdr:from>
      <xdr:col>1</xdr:col>
      <xdr:colOff>1847850</xdr:colOff>
      <xdr:row>340</xdr:row>
      <xdr:rowOff>136521</xdr:rowOff>
    </xdr:from>
    <xdr:ext cx="2095500" cy="291295"/>
    <xdr:sp macro="" textlink="" fLocksText="0">
      <xdr:nvSpPr>
        <xdr:cNvPr id="24" name="8 CuadroTexto"/>
        <xdr:cNvSpPr txBox="1">
          <a:spLocks noChangeArrowheads="1"/>
        </xdr:cNvSpPr>
      </xdr:nvSpPr>
      <xdr:spPr bwMode="auto">
        <a:xfrm>
          <a:off x="2514600" y="49028346"/>
          <a:ext cx="2095500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Mario Alejandro Navarro Saldaña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Presidente Municipal</a:t>
          </a:r>
        </a:p>
      </xdr:txBody>
    </xdr:sp>
    <xdr:clientData/>
  </xdr:oneCellAnchor>
  <xdr:oneCellAnchor>
    <xdr:from>
      <xdr:col>6</xdr:col>
      <xdr:colOff>425417</xdr:colOff>
      <xdr:row>340</xdr:row>
      <xdr:rowOff>133350</xdr:rowOff>
    </xdr:from>
    <xdr:ext cx="1954216" cy="291295"/>
    <xdr:sp macro="" textlink="" fLocksText="0">
      <xdr:nvSpPr>
        <xdr:cNvPr id="25" name="9 CuadroTexto"/>
        <xdr:cNvSpPr txBox="1">
          <a:spLocks noChangeArrowheads="1"/>
        </xdr:cNvSpPr>
      </xdr:nvSpPr>
      <xdr:spPr bwMode="auto">
        <a:xfrm>
          <a:off x="10493342" y="49025175"/>
          <a:ext cx="1954216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Juan Antonio Valdés Fonseca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Tesorero Municipal</a:t>
          </a:r>
        </a:p>
      </xdr:txBody>
    </xdr:sp>
    <xdr:clientData/>
  </xdr:oneCellAnchor>
  <xdr:oneCellAnchor>
    <xdr:from>
      <xdr:col>3</xdr:col>
      <xdr:colOff>229678</xdr:colOff>
      <xdr:row>341</xdr:row>
      <xdr:rowOff>3171</xdr:rowOff>
    </xdr:from>
    <xdr:ext cx="1657349" cy="291295"/>
    <xdr:sp macro="" textlink="" fLocksText="0">
      <xdr:nvSpPr>
        <xdr:cNvPr id="26" name="9 CuadroTexto"/>
        <xdr:cNvSpPr txBox="1">
          <a:spLocks noChangeArrowheads="1"/>
        </xdr:cNvSpPr>
      </xdr:nvSpPr>
      <xdr:spPr bwMode="auto">
        <a:xfrm>
          <a:off x="6878128" y="49037871"/>
          <a:ext cx="1657349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José Luis Vega Godínez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Síndico del H. Ayuntamiento</a:t>
          </a:r>
        </a:p>
      </xdr:txBody>
    </xdr:sp>
    <xdr:clientData/>
  </xdr:oneCellAnchor>
  <xdr:oneCellAnchor>
    <xdr:from>
      <xdr:col>1</xdr:col>
      <xdr:colOff>1971675</xdr:colOff>
      <xdr:row>425</xdr:row>
      <xdr:rowOff>136521</xdr:rowOff>
    </xdr:from>
    <xdr:ext cx="2095500" cy="291295"/>
    <xdr:sp macro="" textlink="" fLocksText="0">
      <xdr:nvSpPr>
        <xdr:cNvPr id="27" name="8 CuadroTexto"/>
        <xdr:cNvSpPr txBox="1">
          <a:spLocks noChangeArrowheads="1"/>
        </xdr:cNvSpPr>
      </xdr:nvSpPr>
      <xdr:spPr bwMode="auto">
        <a:xfrm>
          <a:off x="2638425" y="61172721"/>
          <a:ext cx="2095500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Mario Alejandro Navarro Saldaña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Presidente Municipal</a:t>
          </a:r>
        </a:p>
      </xdr:txBody>
    </xdr:sp>
    <xdr:clientData/>
  </xdr:oneCellAnchor>
  <xdr:oneCellAnchor>
    <xdr:from>
      <xdr:col>6</xdr:col>
      <xdr:colOff>549242</xdr:colOff>
      <xdr:row>425</xdr:row>
      <xdr:rowOff>133350</xdr:rowOff>
    </xdr:from>
    <xdr:ext cx="1954216" cy="291295"/>
    <xdr:sp macro="" textlink="" fLocksText="0">
      <xdr:nvSpPr>
        <xdr:cNvPr id="28" name="9 CuadroTexto"/>
        <xdr:cNvSpPr txBox="1">
          <a:spLocks noChangeArrowheads="1"/>
        </xdr:cNvSpPr>
      </xdr:nvSpPr>
      <xdr:spPr bwMode="auto">
        <a:xfrm>
          <a:off x="10617167" y="61169550"/>
          <a:ext cx="1954216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Juan Antonio Valdés Fonseca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Tesorero Municipal</a:t>
          </a:r>
        </a:p>
      </xdr:txBody>
    </xdr:sp>
    <xdr:clientData/>
  </xdr:oneCellAnchor>
  <xdr:oneCellAnchor>
    <xdr:from>
      <xdr:col>3</xdr:col>
      <xdr:colOff>353503</xdr:colOff>
      <xdr:row>426</xdr:row>
      <xdr:rowOff>3171</xdr:rowOff>
    </xdr:from>
    <xdr:ext cx="1657349" cy="291295"/>
    <xdr:sp macro="" textlink="" fLocksText="0">
      <xdr:nvSpPr>
        <xdr:cNvPr id="29" name="9 CuadroTexto"/>
        <xdr:cNvSpPr txBox="1">
          <a:spLocks noChangeArrowheads="1"/>
        </xdr:cNvSpPr>
      </xdr:nvSpPr>
      <xdr:spPr bwMode="auto">
        <a:xfrm>
          <a:off x="7001953" y="61182246"/>
          <a:ext cx="1657349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José Luis Vega Godínez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Síndico del H. Ayuntamiento</a:t>
          </a:r>
        </a:p>
      </xdr:txBody>
    </xdr:sp>
    <xdr:clientData/>
  </xdr:oneCellAnchor>
  <xdr:oneCellAnchor>
    <xdr:from>
      <xdr:col>1</xdr:col>
      <xdr:colOff>1781175</xdr:colOff>
      <xdr:row>510</xdr:row>
      <xdr:rowOff>136521</xdr:rowOff>
    </xdr:from>
    <xdr:ext cx="2095500" cy="291295"/>
    <xdr:sp macro="" textlink="" fLocksText="0">
      <xdr:nvSpPr>
        <xdr:cNvPr id="30" name="8 CuadroTexto"/>
        <xdr:cNvSpPr txBox="1">
          <a:spLocks noChangeArrowheads="1"/>
        </xdr:cNvSpPr>
      </xdr:nvSpPr>
      <xdr:spPr bwMode="auto">
        <a:xfrm>
          <a:off x="2447925" y="73317096"/>
          <a:ext cx="2095500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Mario Alejandro Navarro Saldaña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Presidente Municipal</a:t>
          </a:r>
        </a:p>
      </xdr:txBody>
    </xdr:sp>
    <xdr:clientData/>
  </xdr:oneCellAnchor>
  <xdr:oneCellAnchor>
    <xdr:from>
      <xdr:col>6</xdr:col>
      <xdr:colOff>358742</xdr:colOff>
      <xdr:row>510</xdr:row>
      <xdr:rowOff>133350</xdr:rowOff>
    </xdr:from>
    <xdr:ext cx="1954216" cy="291295"/>
    <xdr:sp macro="" textlink="" fLocksText="0">
      <xdr:nvSpPr>
        <xdr:cNvPr id="31" name="9 CuadroTexto"/>
        <xdr:cNvSpPr txBox="1">
          <a:spLocks noChangeArrowheads="1"/>
        </xdr:cNvSpPr>
      </xdr:nvSpPr>
      <xdr:spPr bwMode="auto">
        <a:xfrm>
          <a:off x="10426667" y="73313925"/>
          <a:ext cx="1954216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Juan Antonio Valdés Fonseca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Tesorero Municipal</a:t>
          </a:r>
        </a:p>
      </xdr:txBody>
    </xdr:sp>
    <xdr:clientData/>
  </xdr:oneCellAnchor>
  <xdr:oneCellAnchor>
    <xdr:from>
      <xdr:col>3</xdr:col>
      <xdr:colOff>163003</xdr:colOff>
      <xdr:row>511</xdr:row>
      <xdr:rowOff>3171</xdr:rowOff>
    </xdr:from>
    <xdr:ext cx="1657349" cy="291295"/>
    <xdr:sp macro="" textlink="" fLocksText="0">
      <xdr:nvSpPr>
        <xdr:cNvPr id="32" name="9 CuadroTexto"/>
        <xdr:cNvSpPr txBox="1">
          <a:spLocks noChangeArrowheads="1"/>
        </xdr:cNvSpPr>
      </xdr:nvSpPr>
      <xdr:spPr bwMode="auto">
        <a:xfrm>
          <a:off x="6811453" y="73326621"/>
          <a:ext cx="1657349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José Luis Vega Godínez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Síndico del H. Ayuntamiento</a:t>
          </a:r>
        </a:p>
      </xdr:txBody>
    </xdr:sp>
    <xdr:clientData/>
  </xdr:oneCellAnchor>
  <xdr:oneCellAnchor>
    <xdr:from>
      <xdr:col>1</xdr:col>
      <xdr:colOff>2152650</xdr:colOff>
      <xdr:row>680</xdr:row>
      <xdr:rowOff>136521</xdr:rowOff>
    </xdr:from>
    <xdr:ext cx="2095500" cy="291295"/>
    <xdr:sp macro="" textlink="" fLocksText="0">
      <xdr:nvSpPr>
        <xdr:cNvPr id="33" name="8 CuadroTexto"/>
        <xdr:cNvSpPr txBox="1">
          <a:spLocks noChangeArrowheads="1"/>
        </xdr:cNvSpPr>
      </xdr:nvSpPr>
      <xdr:spPr bwMode="auto">
        <a:xfrm>
          <a:off x="2819400" y="97605846"/>
          <a:ext cx="2095500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Mario Alejandro Navarro Saldaña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Presidente Municipal</a:t>
          </a:r>
        </a:p>
      </xdr:txBody>
    </xdr:sp>
    <xdr:clientData/>
  </xdr:oneCellAnchor>
  <xdr:oneCellAnchor>
    <xdr:from>
      <xdr:col>6</xdr:col>
      <xdr:colOff>730217</xdr:colOff>
      <xdr:row>680</xdr:row>
      <xdr:rowOff>133350</xdr:rowOff>
    </xdr:from>
    <xdr:ext cx="1954216" cy="291295"/>
    <xdr:sp macro="" textlink="" fLocksText="0">
      <xdr:nvSpPr>
        <xdr:cNvPr id="34" name="9 CuadroTexto"/>
        <xdr:cNvSpPr txBox="1">
          <a:spLocks noChangeArrowheads="1"/>
        </xdr:cNvSpPr>
      </xdr:nvSpPr>
      <xdr:spPr bwMode="auto">
        <a:xfrm>
          <a:off x="10798142" y="97602675"/>
          <a:ext cx="1954216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Juan Antonio Valdés Fonseca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Tesorero Municipal</a:t>
          </a:r>
        </a:p>
      </xdr:txBody>
    </xdr:sp>
    <xdr:clientData/>
  </xdr:oneCellAnchor>
  <xdr:oneCellAnchor>
    <xdr:from>
      <xdr:col>3</xdr:col>
      <xdr:colOff>534478</xdr:colOff>
      <xdr:row>681</xdr:row>
      <xdr:rowOff>3171</xdr:rowOff>
    </xdr:from>
    <xdr:ext cx="1657349" cy="291295"/>
    <xdr:sp macro="" textlink="" fLocksText="0">
      <xdr:nvSpPr>
        <xdr:cNvPr id="35" name="9 CuadroTexto"/>
        <xdr:cNvSpPr txBox="1">
          <a:spLocks noChangeArrowheads="1"/>
        </xdr:cNvSpPr>
      </xdr:nvSpPr>
      <xdr:spPr bwMode="auto">
        <a:xfrm>
          <a:off x="7182928" y="97615371"/>
          <a:ext cx="1657349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José Luis Vega Godínez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Síndico del H. Ayuntamiento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630486</xdr:colOff>
      <xdr:row>2</xdr:row>
      <xdr:rowOff>224700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0486" cy="720000"/>
        </a:xfrm>
        <a:prstGeom prst="rect">
          <a:avLst/>
        </a:prstGeom>
      </xdr:spPr>
    </xdr:pic>
    <xdr:clientData/>
  </xdr:twoCellAnchor>
  <xdr:oneCellAnchor>
    <xdr:from>
      <xdr:col>0</xdr:col>
      <xdr:colOff>533400</xdr:colOff>
      <xdr:row>245</xdr:row>
      <xdr:rowOff>12696</xdr:rowOff>
    </xdr:from>
    <xdr:ext cx="2095500" cy="291295"/>
    <xdr:sp macro="" textlink="" fLocksText="0">
      <xdr:nvSpPr>
        <xdr:cNvPr id="3" name="8 CuadroTexto"/>
        <xdr:cNvSpPr txBox="1">
          <a:spLocks noChangeArrowheads="1"/>
        </xdr:cNvSpPr>
      </xdr:nvSpPr>
      <xdr:spPr bwMode="auto">
        <a:xfrm>
          <a:off x="533400" y="34759896"/>
          <a:ext cx="2095500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Mario Alejandro Navarro Saldaña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Presidente Municipal</a:t>
          </a:r>
        </a:p>
      </xdr:txBody>
    </xdr:sp>
    <xdr:clientData/>
  </xdr:oneCellAnchor>
  <xdr:oneCellAnchor>
    <xdr:from>
      <xdr:col>2</xdr:col>
      <xdr:colOff>846134</xdr:colOff>
      <xdr:row>245</xdr:row>
      <xdr:rowOff>9525</xdr:rowOff>
    </xdr:from>
    <xdr:ext cx="1954216" cy="291295"/>
    <xdr:sp macro="" textlink="" fLocksText="0">
      <xdr:nvSpPr>
        <xdr:cNvPr id="4" name="9 CuadroTexto"/>
        <xdr:cNvSpPr txBox="1">
          <a:spLocks noChangeArrowheads="1"/>
        </xdr:cNvSpPr>
      </xdr:nvSpPr>
      <xdr:spPr bwMode="auto">
        <a:xfrm>
          <a:off x="6370634" y="34756725"/>
          <a:ext cx="1954216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Juan Antonio Valdés Fonseca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Tesorero Municipal</a:t>
          </a:r>
        </a:p>
      </xdr:txBody>
    </xdr:sp>
    <xdr:clientData/>
  </xdr:oneCellAnchor>
  <xdr:oneCellAnchor>
    <xdr:from>
      <xdr:col>1</xdr:col>
      <xdr:colOff>3124200</xdr:colOff>
      <xdr:row>245</xdr:row>
      <xdr:rowOff>12696</xdr:rowOff>
    </xdr:from>
    <xdr:ext cx="1657349" cy="291295"/>
    <xdr:sp macro="" textlink="" fLocksText="0">
      <xdr:nvSpPr>
        <xdr:cNvPr id="5" name="9 CuadroTexto"/>
        <xdr:cNvSpPr txBox="1">
          <a:spLocks noChangeArrowheads="1"/>
        </xdr:cNvSpPr>
      </xdr:nvSpPr>
      <xdr:spPr bwMode="auto">
        <a:xfrm>
          <a:off x="3790950" y="34759896"/>
          <a:ext cx="1657349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José Luis Vega Godínez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Síndico del H. Ayuntamiento</a:t>
          </a:r>
        </a:p>
      </xdr:txBody>
    </xdr:sp>
    <xdr:clientData/>
  </xdr:oneCellAnchor>
  <xdr:oneCellAnchor>
    <xdr:from>
      <xdr:col>1</xdr:col>
      <xdr:colOff>9525</xdr:colOff>
      <xdr:row>162</xdr:row>
      <xdr:rowOff>136521</xdr:rowOff>
    </xdr:from>
    <xdr:ext cx="2095500" cy="291295"/>
    <xdr:sp macro="" textlink="" fLocksText="0">
      <xdr:nvSpPr>
        <xdr:cNvPr id="6" name="8 CuadroTexto"/>
        <xdr:cNvSpPr txBox="1">
          <a:spLocks noChangeArrowheads="1"/>
        </xdr:cNvSpPr>
      </xdr:nvSpPr>
      <xdr:spPr bwMode="auto">
        <a:xfrm>
          <a:off x="676275" y="25596846"/>
          <a:ext cx="2095500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Mario Alejandro Navarro Saldaña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Presidente Municipal</a:t>
          </a:r>
        </a:p>
      </xdr:txBody>
    </xdr:sp>
    <xdr:clientData/>
  </xdr:oneCellAnchor>
  <xdr:oneCellAnchor>
    <xdr:from>
      <xdr:col>2</xdr:col>
      <xdr:colOff>989009</xdr:colOff>
      <xdr:row>162</xdr:row>
      <xdr:rowOff>133350</xdr:rowOff>
    </xdr:from>
    <xdr:ext cx="1954216" cy="291295"/>
    <xdr:sp macro="" textlink="" fLocksText="0">
      <xdr:nvSpPr>
        <xdr:cNvPr id="7" name="9 CuadroTexto"/>
        <xdr:cNvSpPr txBox="1">
          <a:spLocks noChangeArrowheads="1"/>
        </xdr:cNvSpPr>
      </xdr:nvSpPr>
      <xdr:spPr bwMode="auto">
        <a:xfrm>
          <a:off x="6513509" y="25593675"/>
          <a:ext cx="1954216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Juan Antonio Valdés Fonseca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Tesorero Municipal</a:t>
          </a:r>
        </a:p>
      </xdr:txBody>
    </xdr:sp>
    <xdr:clientData/>
  </xdr:oneCellAnchor>
  <xdr:oneCellAnchor>
    <xdr:from>
      <xdr:col>1</xdr:col>
      <xdr:colOff>3267075</xdr:colOff>
      <xdr:row>162</xdr:row>
      <xdr:rowOff>136521</xdr:rowOff>
    </xdr:from>
    <xdr:ext cx="1657349" cy="291295"/>
    <xdr:sp macro="" textlink="" fLocksText="0">
      <xdr:nvSpPr>
        <xdr:cNvPr id="8" name="9 CuadroTexto"/>
        <xdr:cNvSpPr txBox="1">
          <a:spLocks noChangeArrowheads="1"/>
        </xdr:cNvSpPr>
      </xdr:nvSpPr>
      <xdr:spPr bwMode="auto">
        <a:xfrm>
          <a:off x="3933825" y="25596846"/>
          <a:ext cx="1657349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José Luis Vega Godínez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Síndico del H. Ayuntamiento</a:t>
          </a:r>
        </a:p>
      </xdr:txBody>
    </xdr:sp>
    <xdr:clientData/>
  </xdr:oneCellAnchor>
  <xdr:oneCellAnchor>
    <xdr:from>
      <xdr:col>1</xdr:col>
      <xdr:colOff>0</xdr:colOff>
      <xdr:row>74</xdr:row>
      <xdr:rowOff>136521</xdr:rowOff>
    </xdr:from>
    <xdr:ext cx="2095500" cy="291295"/>
    <xdr:sp macro="" textlink="" fLocksText="0">
      <xdr:nvSpPr>
        <xdr:cNvPr id="9" name="8 CuadroTexto"/>
        <xdr:cNvSpPr txBox="1">
          <a:spLocks noChangeArrowheads="1"/>
        </xdr:cNvSpPr>
      </xdr:nvSpPr>
      <xdr:spPr bwMode="auto">
        <a:xfrm>
          <a:off x="666750" y="13023846"/>
          <a:ext cx="2095500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Mario Alejandro Navarro Saldaña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Presidente Municipal</a:t>
          </a:r>
        </a:p>
      </xdr:txBody>
    </xdr:sp>
    <xdr:clientData/>
  </xdr:oneCellAnchor>
  <xdr:oneCellAnchor>
    <xdr:from>
      <xdr:col>2</xdr:col>
      <xdr:colOff>979484</xdr:colOff>
      <xdr:row>74</xdr:row>
      <xdr:rowOff>133350</xdr:rowOff>
    </xdr:from>
    <xdr:ext cx="1954216" cy="291295"/>
    <xdr:sp macro="" textlink="" fLocksText="0">
      <xdr:nvSpPr>
        <xdr:cNvPr id="10" name="9 CuadroTexto"/>
        <xdr:cNvSpPr txBox="1">
          <a:spLocks noChangeArrowheads="1"/>
        </xdr:cNvSpPr>
      </xdr:nvSpPr>
      <xdr:spPr bwMode="auto">
        <a:xfrm>
          <a:off x="6503984" y="13020675"/>
          <a:ext cx="1954216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Juan Antonio Valdés Fonseca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Tesorero Municipal</a:t>
          </a:r>
        </a:p>
      </xdr:txBody>
    </xdr:sp>
    <xdr:clientData/>
  </xdr:oneCellAnchor>
  <xdr:oneCellAnchor>
    <xdr:from>
      <xdr:col>1</xdr:col>
      <xdr:colOff>3257550</xdr:colOff>
      <xdr:row>74</xdr:row>
      <xdr:rowOff>136521</xdr:rowOff>
    </xdr:from>
    <xdr:ext cx="1657349" cy="291295"/>
    <xdr:sp macro="" textlink="" fLocksText="0">
      <xdr:nvSpPr>
        <xdr:cNvPr id="11" name="9 CuadroTexto"/>
        <xdr:cNvSpPr txBox="1">
          <a:spLocks noChangeArrowheads="1"/>
        </xdr:cNvSpPr>
      </xdr:nvSpPr>
      <xdr:spPr bwMode="auto">
        <a:xfrm>
          <a:off x="3924300" y="13023846"/>
          <a:ext cx="1657349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José Luis Vega Godínez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Síndico del H. Ayuntamiento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649536</xdr:colOff>
      <xdr:row>2</xdr:row>
      <xdr:rowOff>224700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630486" cy="720000"/>
        </a:xfrm>
        <a:prstGeom prst="rect">
          <a:avLst/>
        </a:prstGeom>
      </xdr:spPr>
    </xdr:pic>
    <xdr:clientData/>
  </xdr:twoCellAnchor>
  <xdr:oneCellAnchor>
    <xdr:from>
      <xdr:col>0</xdr:col>
      <xdr:colOff>161925</xdr:colOff>
      <xdr:row>35</xdr:row>
      <xdr:rowOff>12696</xdr:rowOff>
    </xdr:from>
    <xdr:ext cx="2095500" cy="291295"/>
    <xdr:sp macro="" textlink="" fLocksText="0">
      <xdr:nvSpPr>
        <xdr:cNvPr id="3" name="8 CuadroTexto"/>
        <xdr:cNvSpPr txBox="1">
          <a:spLocks noChangeArrowheads="1"/>
        </xdr:cNvSpPr>
      </xdr:nvSpPr>
      <xdr:spPr bwMode="auto">
        <a:xfrm>
          <a:off x="161925" y="5356221"/>
          <a:ext cx="2095500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Mario Alejandro Navarro Saldaña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Presidente Municipal</a:t>
          </a:r>
        </a:p>
      </xdr:txBody>
    </xdr:sp>
    <xdr:clientData/>
  </xdr:oneCellAnchor>
  <xdr:oneCellAnchor>
    <xdr:from>
      <xdr:col>3</xdr:col>
      <xdr:colOff>65084</xdr:colOff>
      <xdr:row>35</xdr:row>
      <xdr:rowOff>9525</xdr:rowOff>
    </xdr:from>
    <xdr:ext cx="1954216" cy="291295"/>
    <xdr:sp macro="" textlink="" fLocksText="0">
      <xdr:nvSpPr>
        <xdr:cNvPr id="4" name="9 CuadroTexto"/>
        <xdr:cNvSpPr txBox="1">
          <a:spLocks noChangeArrowheads="1"/>
        </xdr:cNvSpPr>
      </xdr:nvSpPr>
      <xdr:spPr bwMode="auto">
        <a:xfrm>
          <a:off x="5465759" y="5353050"/>
          <a:ext cx="1954216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Juan Antonio Valdés Fonseca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Tesorero Municipal</a:t>
          </a:r>
        </a:p>
      </xdr:txBody>
    </xdr:sp>
    <xdr:clientData/>
  </xdr:oneCellAnchor>
  <xdr:oneCellAnchor>
    <xdr:from>
      <xdr:col>1</xdr:col>
      <xdr:colOff>2238375</xdr:colOff>
      <xdr:row>35</xdr:row>
      <xdr:rowOff>12696</xdr:rowOff>
    </xdr:from>
    <xdr:ext cx="1657349" cy="291295"/>
    <xdr:sp macro="" textlink="" fLocksText="0">
      <xdr:nvSpPr>
        <xdr:cNvPr id="5" name="9 CuadroTexto"/>
        <xdr:cNvSpPr txBox="1">
          <a:spLocks noChangeArrowheads="1"/>
        </xdr:cNvSpPr>
      </xdr:nvSpPr>
      <xdr:spPr bwMode="auto">
        <a:xfrm>
          <a:off x="2905125" y="5356221"/>
          <a:ext cx="1657349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José Luis Vega Godínez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Síndico del H. Ayuntamiento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649536</xdr:colOff>
      <xdr:row>2</xdr:row>
      <xdr:rowOff>205650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630486" cy="720000"/>
        </a:xfrm>
        <a:prstGeom prst="rect">
          <a:avLst/>
        </a:prstGeom>
      </xdr:spPr>
    </xdr:pic>
    <xdr:clientData/>
  </xdr:twoCellAnchor>
  <xdr:oneCellAnchor>
    <xdr:from>
      <xdr:col>0</xdr:col>
      <xdr:colOff>123825</xdr:colOff>
      <xdr:row>86</xdr:row>
      <xdr:rowOff>12696</xdr:rowOff>
    </xdr:from>
    <xdr:ext cx="2095500" cy="291295"/>
    <xdr:sp macro="" textlink="" fLocksText="0">
      <xdr:nvSpPr>
        <xdr:cNvPr id="3" name="8 CuadroTexto"/>
        <xdr:cNvSpPr txBox="1">
          <a:spLocks noChangeArrowheads="1"/>
        </xdr:cNvSpPr>
      </xdr:nvSpPr>
      <xdr:spPr bwMode="auto">
        <a:xfrm>
          <a:off x="123825" y="13100046"/>
          <a:ext cx="2095500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Mario Alejandro Navarro Saldaña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Presidente Municipal</a:t>
          </a:r>
        </a:p>
      </xdr:txBody>
    </xdr:sp>
    <xdr:clientData/>
  </xdr:oneCellAnchor>
  <xdr:oneCellAnchor>
    <xdr:from>
      <xdr:col>3</xdr:col>
      <xdr:colOff>274634</xdr:colOff>
      <xdr:row>86</xdr:row>
      <xdr:rowOff>9525</xdr:rowOff>
    </xdr:from>
    <xdr:ext cx="1954216" cy="291295"/>
    <xdr:sp macro="" textlink="" fLocksText="0">
      <xdr:nvSpPr>
        <xdr:cNvPr id="4" name="9 CuadroTexto"/>
        <xdr:cNvSpPr txBox="1">
          <a:spLocks noChangeArrowheads="1"/>
        </xdr:cNvSpPr>
      </xdr:nvSpPr>
      <xdr:spPr bwMode="auto">
        <a:xfrm>
          <a:off x="6189659" y="13096875"/>
          <a:ext cx="1954216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Juan Antonio Valdés Fonseca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Tesorero Municipal</a:t>
          </a:r>
        </a:p>
      </xdr:txBody>
    </xdr:sp>
    <xdr:clientData/>
  </xdr:oneCellAnchor>
  <xdr:oneCellAnchor>
    <xdr:from>
      <xdr:col>1</xdr:col>
      <xdr:colOff>2876550</xdr:colOff>
      <xdr:row>86</xdr:row>
      <xdr:rowOff>12696</xdr:rowOff>
    </xdr:from>
    <xdr:ext cx="1657349" cy="291295"/>
    <xdr:sp macro="" textlink="" fLocksText="0">
      <xdr:nvSpPr>
        <xdr:cNvPr id="5" name="9 CuadroTexto"/>
        <xdr:cNvSpPr txBox="1">
          <a:spLocks noChangeArrowheads="1"/>
        </xdr:cNvSpPr>
      </xdr:nvSpPr>
      <xdr:spPr bwMode="auto">
        <a:xfrm>
          <a:off x="3543300" y="13100046"/>
          <a:ext cx="1657349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José Luis Vega Godínez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Síndico del H. Ayuntamiento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19049</xdr:rowOff>
    </xdr:from>
    <xdr:to>
      <xdr:col>1</xdr:col>
      <xdr:colOff>600075</xdr:colOff>
      <xdr:row>4</xdr:row>
      <xdr:rowOff>18344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49"/>
          <a:ext cx="800100" cy="913695"/>
        </a:xfrm>
        <a:prstGeom prst="rect">
          <a:avLst/>
        </a:prstGeom>
      </xdr:spPr>
    </xdr:pic>
    <xdr:clientData/>
  </xdr:twoCellAnchor>
  <xdr:oneCellAnchor>
    <xdr:from>
      <xdr:col>1</xdr:col>
      <xdr:colOff>0</xdr:colOff>
      <xdr:row>28</xdr:row>
      <xdr:rowOff>60321</xdr:rowOff>
    </xdr:from>
    <xdr:ext cx="2095500" cy="291295"/>
    <xdr:sp macro="" textlink="" fLocksText="0">
      <xdr:nvSpPr>
        <xdr:cNvPr id="3" name="8 CuadroTexto"/>
        <xdr:cNvSpPr txBox="1">
          <a:spLocks noChangeArrowheads="1"/>
        </xdr:cNvSpPr>
      </xdr:nvSpPr>
      <xdr:spPr bwMode="auto">
        <a:xfrm>
          <a:off x="219075" y="4403721"/>
          <a:ext cx="2095500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Mario Alejandro Navarro Saldaña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Presidente Municipal</a:t>
          </a:r>
        </a:p>
      </xdr:txBody>
    </xdr:sp>
    <xdr:clientData/>
  </xdr:oneCellAnchor>
  <xdr:oneCellAnchor>
    <xdr:from>
      <xdr:col>1</xdr:col>
      <xdr:colOff>1817684</xdr:colOff>
      <xdr:row>40</xdr:row>
      <xdr:rowOff>0</xdr:rowOff>
    </xdr:from>
    <xdr:ext cx="1954216" cy="291295"/>
    <xdr:sp macro="" textlink="" fLocksText="0">
      <xdr:nvSpPr>
        <xdr:cNvPr id="4" name="9 CuadroTexto"/>
        <xdr:cNvSpPr txBox="1">
          <a:spLocks noChangeArrowheads="1"/>
        </xdr:cNvSpPr>
      </xdr:nvSpPr>
      <xdr:spPr bwMode="auto">
        <a:xfrm>
          <a:off x="2036759" y="6057900"/>
          <a:ext cx="1954216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Juan Antonio Valdés Fonseca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Tesorero Municipal</a:t>
          </a:r>
        </a:p>
      </xdr:txBody>
    </xdr:sp>
    <xdr:clientData/>
  </xdr:oneCellAnchor>
  <xdr:oneCellAnchor>
    <xdr:from>
      <xdr:col>1</xdr:col>
      <xdr:colOff>3438525</xdr:colOff>
      <xdr:row>28</xdr:row>
      <xdr:rowOff>60321</xdr:rowOff>
    </xdr:from>
    <xdr:ext cx="1657349" cy="291295"/>
    <xdr:sp macro="" textlink="" fLocksText="0">
      <xdr:nvSpPr>
        <xdr:cNvPr id="5" name="9 CuadroTexto"/>
        <xdr:cNvSpPr txBox="1">
          <a:spLocks noChangeArrowheads="1"/>
        </xdr:cNvSpPr>
      </xdr:nvSpPr>
      <xdr:spPr bwMode="auto">
        <a:xfrm>
          <a:off x="3657600" y="4403721"/>
          <a:ext cx="1657349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José Luis Vega Godínez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Síndico del H. Ayuntamiento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382836</xdr:colOff>
      <xdr:row>3</xdr:row>
      <xdr:rowOff>5625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0486" cy="720000"/>
        </a:xfrm>
        <a:prstGeom prst="rect">
          <a:avLst/>
        </a:prstGeom>
      </xdr:spPr>
    </xdr:pic>
    <xdr:clientData/>
  </xdr:twoCellAnchor>
  <xdr:oneCellAnchor>
    <xdr:from>
      <xdr:col>0</xdr:col>
      <xdr:colOff>142875</xdr:colOff>
      <xdr:row>50</xdr:row>
      <xdr:rowOff>19050</xdr:rowOff>
    </xdr:from>
    <xdr:ext cx="2095500" cy="291295"/>
    <xdr:sp macro="" textlink="" fLocksText="0">
      <xdr:nvSpPr>
        <xdr:cNvPr id="3" name="8 CuadroTexto"/>
        <xdr:cNvSpPr txBox="1">
          <a:spLocks noChangeArrowheads="1"/>
        </xdr:cNvSpPr>
      </xdr:nvSpPr>
      <xdr:spPr bwMode="auto">
        <a:xfrm>
          <a:off x="142875" y="7448550"/>
          <a:ext cx="2095500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Mario Alejandro Navarro Saldaña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Presidente Municipal</a:t>
          </a:r>
        </a:p>
      </xdr:txBody>
    </xdr:sp>
    <xdr:clientData/>
  </xdr:oneCellAnchor>
  <xdr:oneCellAnchor>
    <xdr:from>
      <xdr:col>1</xdr:col>
      <xdr:colOff>1712909</xdr:colOff>
      <xdr:row>61</xdr:row>
      <xdr:rowOff>101604</xdr:rowOff>
    </xdr:from>
    <xdr:ext cx="1954216" cy="291295"/>
    <xdr:sp macro="" textlink="" fLocksText="0">
      <xdr:nvSpPr>
        <xdr:cNvPr id="4" name="9 CuadroTexto"/>
        <xdr:cNvSpPr txBox="1">
          <a:spLocks noChangeArrowheads="1"/>
        </xdr:cNvSpPr>
      </xdr:nvSpPr>
      <xdr:spPr bwMode="auto">
        <a:xfrm>
          <a:off x="1960559" y="9102729"/>
          <a:ext cx="1954216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Juan Antonio Valdés Fonseca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Tesorero Municipal</a:t>
          </a:r>
        </a:p>
      </xdr:txBody>
    </xdr:sp>
    <xdr:clientData/>
  </xdr:oneCellAnchor>
  <xdr:oneCellAnchor>
    <xdr:from>
      <xdr:col>1</xdr:col>
      <xdr:colOff>3333750</xdr:colOff>
      <xdr:row>50</xdr:row>
      <xdr:rowOff>19050</xdr:rowOff>
    </xdr:from>
    <xdr:ext cx="1657349" cy="291295"/>
    <xdr:sp macro="" textlink="" fLocksText="0">
      <xdr:nvSpPr>
        <xdr:cNvPr id="5" name="9 CuadroTexto"/>
        <xdr:cNvSpPr txBox="1">
          <a:spLocks noChangeArrowheads="1"/>
        </xdr:cNvSpPr>
      </xdr:nvSpPr>
      <xdr:spPr bwMode="auto">
        <a:xfrm>
          <a:off x="3581400" y="7448550"/>
          <a:ext cx="1657349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José Luis Vega Godínez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Síndico del H. Ayuntamiento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630486</xdr:colOff>
      <xdr:row>3</xdr:row>
      <xdr:rowOff>5625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0486" cy="720000"/>
        </a:xfrm>
        <a:prstGeom prst="rect">
          <a:avLst/>
        </a:prstGeom>
      </xdr:spPr>
    </xdr:pic>
    <xdr:clientData/>
  </xdr:twoCellAnchor>
  <xdr:oneCellAnchor>
    <xdr:from>
      <xdr:col>1</xdr:col>
      <xdr:colOff>1924050</xdr:colOff>
      <xdr:row>59</xdr:row>
      <xdr:rowOff>12696</xdr:rowOff>
    </xdr:from>
    <xdr:ext cx="2095500" cy="291295"/>
    <xdr:sp macro="" textlink="" fLocksText="0">
      <xdr:nvSpPr>
        <xdr:cNvPr id="3" name="8 CuadroTexto"/>
        <xdr:cNvSpPr txBox="1">
          <a:spLocks noChangeArrowheads="1"/>
        </xdr:cNvSpPr>
      </xdr:nvSpPr>
      <xdr:spPr bwMode="auto">
        <a:xfrm>
          <a:off x="2590800" y="8728071"/>
          <a:ext cx="2095500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Mario Alejandro Navarro Saldaña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Presidente Municipal</a:t>
          </a:r>
        </a:p>
      </xdr:txBody>
    </xdr:sp>
    <xdr:clientData/>
  </xdr:oneCellAnchor>
  <xdr:oneCellAnchor>
    <xdr:from>
      <xdr:col>6</xdr:col>
      <xdr:colOff>36509</xdr:colOff>
      <xdr:row>59</xdr:row>
      <xdr:rowOff>9525</xdr:rowOff>
    </xdr:from>
    <xdr:ext cx="1954216" cy="291295"/>
    <xdr:sp macro="" textlink="" fLocksText="0">
      <xdr:nvSpPr>
        <xdr:cNvPr id="4" name="9 CuadroTexto"/>
        <xdr:cNvSpPr txBox="1">
          <a:spLocks noChangeArrowheads="1"/>
        </xdr:cNvSpPr>
      </xdr:nvSpPr>
      <xdr:spPr bwMode="auto">
        <a:xfrm>
          <a:off x="10885484" y="8724900"/>
          <a:ext cx="1954216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Juan Antonio Valdés Fonseca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Tesorero Municipal</a:t>
          </a:r>
        </a:p>
      </xdr:txBody>
    </xdr:sp>
    <xdr:clientData/>
  </xdr:oneCellAnchor>
  <xdr:oneCellAnchor>
    <xdr:from>
      <xdr:col>3</xdr:col>
      <xdr:colOff>409575</xdr:colOff>
      <xdr:row>59</xdr:row>
      <xdr:rowOff>12696</xdr:rowOff>
    </xdr:from>
    <xdr:ext cx="1657349" cy="291295"/>
    <xdr:sp macro="" textlink="" fLocksText="0">
      <xdr:nvSpPr>
        <xdr:cNvPr id="5" name="9 CuadroTexto"/>
        <xdr:cNvSpPr txBox="1">
          <a:spLocks noChangeArrowheads="1"/>
        </xdr:cNvSpPr>
      </xdr:nvSpPr>
      <xdr:spPr bwMode="auto">
        <a:xfrm>
          <a:off x="6810375" y="8728071"/>
          <a:ext cx="1657349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José Luis Vega Godínez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Síndico del H. Ayuntamiento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1577A"/>
    <pageSetUpPr fitToPage="1"/>
  </sheetPr>
  <dimension ref="A1:E40"/>
  <sheetViews>
    <sheetView zoomScaleNormal="100" zoomScaleSheetLayoutView="100" workbookViewId="0">
      <pane ySplit="4" topLeftCell="A5" activePane="bottomLeft" state="frozen"/>
      <selection sqref="A1:F1"/>
      <selection pane="bottomLeft" sqref="A1:B1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5" ht="22.5" customHeight="1" x14ac:dyDescent="0.2">
      <c r="A1" s="122" t="s">
        <v>525</v>
      </c>
      <c r="B1" s="122"/>
      <c r="C1" s="4"/>
      <c r="D1" s="2" t="s">
        <v>121</v>
      </c>
      <c r="E1" s="109">
        <v>2019</v>
      </c>
    </row>
    <row r="2" spans="1:5" ht="22.5" customHeight="1" x14ac:dyDescent="0.2">
      <c r="A2" s="123" t="s">
        <v>432</v>
      </c>
      <c r="B2" s="123"/>
      <c r="C2" s="10"/>
      <c r="D2" s="2" t="s">
        <v>123</v>
      </c>
      <c r="E2" s="109" t="s">
        <v>124</v>
      </c>
    </row>
    <row r="3" spans="1:5" ht="22.5" customHeight="1" x14ac:dyDescent="0.2">
      <c r="A3" s="123" t="s">
        <v>590</v>
      </c>
      <c r="B3" s="123"/>
      <c r="C3" s="4"/>
      <c r="D3" s="2" t="s">
        <v>125</v>
      </c>
      <c r="E3" s="109">
        <v>3</v>
      </c>
    </row>
    <row r="4" spans="1:5" ht="19.5" customHeight="1" x14ac:dyDescent="0.2">
      <c r="A4" s="30" t="s">
        <v>34</v>
      </c>
      <c r="B4" s="31" t="s">
        <v>35</v>
      </c>
    </row>
    <row r="5" spans="1:5" x14ac:dyDescent="0.2">
      <c r="A5" s="22"/>
      <c r="B5" s="27"/>
    </row>
    <row r="6" spans="1:5" x14ac:dyDescent="0.2">
      <c r="A6" s="22"/>
      <c r="B6" s="23" t="s">
        <v>38</v>
      </c>
    </row>
    <row r="7" spans="1:5" x14ac:dyDescent="0.2">
      <c r="A7" s="22"/>
      <c r="B7" s="23"/>
    </row>
    <row r="8" spans="1:5" x14ac:dyDescent="0.2">
      <c r="A8" s="22"/>
      <c r="B8" s="24" t="s">
        <v>0</v>
      </c>
    </row>
    <row r="9" spans="1:5" x14ac:dyDescent="0.2">
      <c r="A9" s="25" t="s">
        <v>1</v>
      </c>
      <c r="B9" s="26" t="s">
        <v>2</v>
      </c>
    </row>
    <row r="10" spans="1:5" x14ac:dyDescent="0.2">
      <c r="A10" s="25" t="s">
        <v>3</v>
      </c>
      <c r="B10" s="26" t="s">
        <v>4</v>
      </c>
    </row>
    <row r="11" spans="1:5" x14ac:dyDescent="0.2">
      <c r="A11" s="25" t="s">
        <v>5</v>
      </c>
      <c r="B11" s="26" t="s">
        <v>6</v>
      </c>
    </row>
    <row r="12" spans="1:5" x14ac:dyDescent="0.2">
      <c r="A12" s="25" t="s">
        <v>92</v>
      </c>
      <c r="B12" s="26" t="s">
        <v>120</v>
      </c>
    </row>
    <row r="13" spans="1:5" x14ac:dyDescent="0.2">
      <c r="A13" s="25" t="s">
        <v>7</v>
      </c>
      <c r="B13" s="26" t="s">
        <v>119</v>
      </c>
    </row>
    <row r="14" spans="1:5" x14ac:dyDescent="0.2">
      <c r="A14" s="25" t="s">
        <v>8</v>
      </c>
      <c r="B14" s="26" t="s">
        <v>91</v>
      </c>
    </row>
    <row r="15" spans="1:5" x14ac:dyDescent="0.2">
      <c r="A15" s="25" t="s">
        <v>9</v>
      </c>
      <c r="B15" s="26" t="s">
        <v>10</v>
      </c>
    </row>
    <row r="16" spans="1:5" x14ac:dyDescent="0.2">
      <c r="A16" s="25" t="s">
        <v>11</v>
      </c>
      <c r="B16" s="26" t="s">
        <v>12</v>
      </c>
    </row>
    <row r="17" spans="1:2" x14ac:dyDescent="0.2">
      <c r="A17" s="25" t="s">
        <v>13</v>
      </c>
      <c r="B17" s="26" t="s">
        <v>14</v>
      </c>
    </row>
    <row r="18" spans="1:2" x14ac:dyDescent="0.2">
      <c r="A18" s="25" t="s">
        <v>15</v>
      </c>
      <c r="B18" s="26" t="s">
        <v>16</v>
      </c>
    </row>
    <row r="19" spans="1:2" x14ac:dyDescent="0.2">
      <c r="A19" s="25" t="s">
        <v>17</v>
      </c>
      <c r="B19" s="26" t="s">
        <v>18</v>
      </c>
    </row>
    <row r="20" spans="1:2" x14ac:dyDescent="0.2">
      <c r="A20" s="25" t="s">
        <v>19</v>
      </c>
      <c r="B20" s="26" t="s">
        <v>20</v>
      </c>
    </row>
    <row r="21" spans="1:2" x14ac:dyDescent="0.2">
      <c r="A21" s="25" t="s">
        <v>21</v>
      </c>
      <c r="B21" s="26" t="s">
        <v>117</v>
      </c>
    </row>
    <row r="22" spans="1:2" x14ac:dyDescent="0.2">
      <c r="A22" s="25" t="s">
        <v>22</v>
      </c>
      <c r="B22" s="26" t="s">
        <v>23</v>
      </c>
    </row>
    <row r="23" spans="1:2" x14ac:dyDescent="0.2">
      <c r="A23" s="25" t="s">
        <v>512</v>
      </c>
      <c r="B23" s="26" t="s">
        <v>236</v>
      </c>
    </row>
    <row r="24" spans="1:2" x14ac:dyDescent="0.2">
      <c r="A24" s="25" t="s">
        <v>513</v>
      </c>
      <c r="B24" s="26" t="s">
        <v>515</v>
      </c>
    </row>
    <row r="25" spans="1:2" x14ac:dyDescent="0.2">
      <c r="A25" s="25" t="s">
        <v>514</v>
      </c>
      <c r="B25" s="26" t="s">
        <v>510</v>
      </c>
    </row>
    <row r="26" spans="1:2" x14ac:dyDescent="0.2">
      <c r="A26" s="25" t="s">
        <v>516</v>
      </c>
      <c r="B26" s="26" t="s">
        <v>290</v>
      </c>
    </row>
    <row r="27" spans="1:2" x14ac:dyDescent="0.2">
      <c r="A27" s="25" t="s">
        <v>24</v>
      </c>
      <c r="B27" s="26" t="s">
        <v>25</v>
      </c>
    </row>
    <row r="28" spans="1:2" x14ac:dyDescent="0.2">
      <c r="A28" s="25" t="s">
        <v>26</v>
      </c>
      <c r="B28" s="26" t="s">
        <v>27</v>
      </c>
    </row>
    <row r="29" spans="1:2" x14ac:dyDescent="0.2">
      <c r="A29" s="25" t="s">
        <v>28</v>
      </c>
      <c r="B29" s="26" t="s">
        <v>29</v>
      </c>
    </row>
    <row r="30" spans="1:2" x14ac:dyDescent="0.2">
      <c r="A30" s="25" t="s">
        <v>30</v>
      </c>
      <c r="B30" s="26" t="s">
        <v>31</v>
      </c>
    </row>
    <row r="31" spans="1:2" x14ac:dyDescent="0.2">
      <c r="A31" s="25" t="s">
        <v>43</v>
      </c>
      <c r="B31" s="26" t="s">
        <v>44</v>
      </c>
    </row>
    <row r="32" spans="1:2" x14ac:dyDescent="0.2">
      <c r="A32" s="22"/>
      <c r="B32" s="27"/>
    </row>
    <row r="33" spans="1:2" x14ac:dyDescent="0.2">
      <c r="A33" s="22"/>
      <c r="B33" s="24"/>
    </row>
    <row r="34" spans="1:2" x14ac:dyDescent="0.2">
      <c r="A34" s="25" t="s">
        <v>41</v>
      </c>
      <c r="B34" s="26" t="s">
        <v>36</v>
      </c>
    </row>
    <row r="35" spans="1:2" x14ac:dyDescent="0.2">
      <c r="A35" s="25" t="s">
        <v>42</v>
      </c>
      <c r="B35" s="26" t="s">
        <v>37</v>
      </c>
    </row>
    <row r="36" spans="1:2" x14ac:dyDescent="0.2">
      <c r="A36" s="22"/>
      <c r="B36" s="27"/>
    </row>
    <row r="37" spans="1:2" x14ac:dyDescent="0.2">
      <c r="A37" s="22"/>
      <c r="B37" s="23" t="s">
        <v>39</v>
      </c>
    </row>
    <row r="38" spans="1:2" x14ac:dyDescent="0.2">
      <c r="A38" s="22" t="s">
        <v>40</v>
      </c>
      <c r="B38" s="26" t="s">
        <v>32</v>
      </c>
    </row>
    <row r="39" spans="1:2" x14ac:dyDescent="0.2">
      <c r="A39" s="22"/>
      <c r="B39" s="26" t="s">
        <v>33</v>
      </c>
    </row>
    <row r="40" spans="1:2" ht="12" thickBot="1" x14ac:dyDescent="0.25">
      <c r="A40" s="28"/>
      <c r="B40" s="29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SFN!A13" display="SFN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13" display="ESF-14"/>
    <hyperlink ref="A23:B23" location="ACT!A6" display="ACT-01"/>
    <hyperlink ref="A24:B24" location="ACT!A56" display="ACT-02"/>
    <hyperlink ref="A25:B25" location="VHP!A71" display="ACT-03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6:B26" location="ACT!A96" display="ACT-04"/>
    <hyperlink ref="B34" location="Conciliacion_Ig!B4" display="CONCILIACIÓN ENTRE LOS INGRESOS PRESUPUESTARIOS Y CONTABLES"/>
    <hyperlink ref="B35" location="Conciliacion_Eg!B4" display="CONCILIACIÓN ENTRE LOS EGRESOS PRESUPUESTARIOS Y LOS GASTOS CONTABLES"/>
    <hyperlink ref="B10" location="ESF!A13" display="CONTRIBUCIONES POR RECUPERAR"/>
    <hyperlink ref="A10" location="ESF!A13" display="ESF-02"/>
  </hyperlinks>
  <printOptions horizontalCentered="1"/>
  <pageMargins left="0.39370078740157483" right="0.39370078740157483" top="0.39370078740157483" bottom="0.39370078740157483" header="0.31496062992125984" footer="0.31496062992125984"/>
  <pageSetup orientation="portrait" r:id="rId1"/>
  <headerFooter>
    <oddHeader>&amp;CNOTAS A LOS ESTADOS FINANCIEROS</oddHeader>
    <oddFooter>&amp;L&amp;"-,Cursiva"&amp;9&amp;K01577A“Bajo protesta de decir verdad declaramos que los Estados Financieros y sus notas, son razonablemente correctos y son responsabilidad del emisor".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1577A"/>
    <pageSetUpPr fitToPage="1"/>
  </sheetPr>
  <dimension ref="A1:I733"/>
  <sheetViews>
    <sheetView tabSelected="1" zoomScaleNormal="100" workbookViewId="0">
      <selection sqref="A1:F1"/>
    </sheetView>
  </sheetViews>
  <sheetFormatPr baseColWidth="10" defaultColWidth="9.140625" defaultRowHeight="11.25" x14ac:dyDescent="0.2"/>
  <cols>
    <col min="1" max="1" width="10" style="6" customWidth="1"/>
    <col min="2" max="2" width="73.28515625" style="6" bestFit="1" customWidth="1"/>
    <col min="3" max="3" width="16.42578125" style="6" bestFit="1" customWidth="1"/>
    <col min="4" max="4" width="16.140625" style="6" customWidth="1"/>
    <col min="5" max="7" width="17.5703125" style="6" customWidth="1"/>
    <col min="8" max="8" width="52.7109375" style="6" bestFit="1" customWidth="1"/>
    <col min="9" max="9" width="14.140625" style="6" bestFit="1" customWidth="1"/>
    <col min="10" max="16384" width="9.140625" style="6"/>
  </cols>
  <sheetData>
    <row r="1" spans="1:8" s="3" customFormat="1" ht="19.5" customHeight="1" x14ac:dyDescent="0.25">
      <c r="A1" s="124" t="str">
        <f>'Notas a los Edos Financieros'!A1</f>
        <v>MUNICIPIO DE GUANAJUATO</v>
      </c>
      <c r="B1" s="125"/>
      <c r="C1" s="125"/>
      <c r="D1" s="125"/>
      <c r="E1" s="125"/>
      <c r="F1" s="125"/>
      <c r="G1" s="17" t="s">
        <v>121</v>
      </c>
      <c r="H1" s="18">
        <f>'Notas a los Edos Financieros'!E1</f>
        <v>2019</v>
      </c>
    </row>
    <row r="2" spans="1:8" s="3" customFormat="1" ht="19.5" customHeight="1" x14ac:dyDescent="0.25">
      <c r="A2" s="124" t="s">
        <v>122</v>
      </c>
      <c r="B2" s="125"/>
      <c r="C2" s="125"/>
      <c r="D2" s="125"/>
      <c r="E2" s="125"/>
      <c r="F2" s="125"/>
      <c r="G2" s="17" t="s">
        <v>123</v>
      </c>
      <c r="H2" s="18" t="str">
        <f>'Notas a los Edos Financieros'!E2</f>
        <v>Trimestral</v>
      </c>
    </row>
    <row r="3" spans="1:8" s="3" customFormat="1" ht="19.5" customHeight="1" x14ac:dyDescent="0.25">
      <c r="A3" s="124" t="str">
        <f>'Notas a los Edos Financieros'!A3</f>
        <v>Correspondientes del 01 de Enero al 30 de Septiembre de 2019</v>
      </c>
      <c r="B3" s="125"/>
      <c r="C3" s="125"/>
      <c r="D3" s="125"/>
      <c r="E3" s="125"/>
      <c r="F3" s="125"/>
      <c r="G3" s="17" t="s">
        <v>125</v>
      </c>
      <c r="H3" s="18">
        <f>'Notas a los Edos Financieros'!E3</f>
        <v>3</v>
      </c>
    </row>
    <row r="4" spans="1:8" x14ac:dyDescent="0.2">
      <c r="A4" s="32" t="s">
        <v>126</v>
      </c>
      <c r="B4" s="33"/>
      <c r="C4" s="33"/>
      <c r="D4" s="33"/>
      <c r="E4" s="33"/>
      <c r="F4" s="33"/>
      <c r="G4" s="33"/>
      <c r="H4" s="33"/>
    </row>
    <row r="5" spans="1:8" x14ac:dyDescent="0.2">
      <c r="A5" s="34"/>
      <c r="B5" s="34"/>
      <c r="C5" s="34"/>
      <c r="D5" s="34"/>
      <c r="E5" s="34"/>
      <c r="F5" s="34"/>
      <c r="G5" s="34"/>
      <c r="H5" s="34"/>
    </row>
    <row r="6" spans="1:8" x14ac:dyDescent="0.2">
      <c r="A6" s="33" t="s">
        <v>517</v>
      </c>
      <c r="B6" s="33"/>
      <c r="C6" s="33"/>
      <c r="D6" s="33"/>
      <c r="E6" s="33"/>
      <c r="F6" s="33"/>
      <c r="G6" s="33"/>
      <c r="H6" s="33"/>
    </row>
    <row r="7" spans="1:8" x14ac:dyDescent="0.2">
      <c r="A7" s="43" t="s">
        <v>96</v>
      </c>
      <c r="B7" s="43" t="s">
        <v>93</v>
      </c>
      <c r="C7" s="43" t="s">
        <v>94</v>
      </c>
      <c r="D7" s="43" t="s">
        <v>95</v>
      </c>
      <c r="E7" s="43"/>
      <c r="F7" s="43"/>
      <c r="G7" s="43"/>
      <c r="H7" s="43"/>
    </row>
    <row r="8" spans="1:8" x14ac:dyDescent="0.2">
      <c r="A8" s="54">
        <v>1114</v>
      </c>
      <c r="B8" s="55" t="s">
        <v>127</v>
      </c>
      <c r="C8" s="56">
        <v>0</v>
      </c>
      <c r="D8" s="34"/>
      <c r="E8" s="34"/>
      <c r="F8" s="34"/>
      <c r="G8" s="34"/>
      <c r="H8" s="34"/>
    </row>
    <row r="9" spans="1:8" x14ac:dyDescent="0.2">
      <c r="A9" s="54">
        <v>1115</v>
      </c>
      <c r="B9" s="55" t="s">
        <v>128</v>
      </c>
      <c r="C9" s="56">
        <v>0</v>
      </c>
      <c r="D9" s="34"/>
      <c r="E9" s="34"/>
      <c r="F9" s="34"/>
      <c r="G9" s="34"/>
      <c r="H9" s="34"/>
    </row>
    <row r="10" spans="1:8" x14ac:dyDescent="0.2">
      <c r="A10" s="54">
        <v>1121</v>
      </c>
      <c r="B10" s="55" t="s">
        <v>129</v>
      </c>
      <c r="C10" s="56">
        <f>SUM(C11:C15)</f>
        <v>216387929.19</v>
      </c>
      <c r="D10" s="34"/>
      <c r="E10" s="34"/>
      <c r="F10" s="34"/>
      <c r="G10" s="34"/>
      <c r="H10" s="34"/>
    </row>
    <row r="11" spans="1:8" x14ac:dyDescent="0.2">
      <c r="A11" s="57">
        <v>112100201</v>
      </c>
      <c r="B11" s="58" t="s">
        <v>526</v>
      </c>
      <c r="C11" s="59">
        <v>850006.56</v>
      </c>
      <c r="D11" s="58" t="s">
        <v>576</v>
      </c>
      <c r="E11" s="34"/>
      <c r="F11" s="34"/>
      <c r="G11" s="34"/>
      <c r="H11" s="34"/>
    </row>
    <row r="12" spans="1:8" x14ac:dyDescent="0.2">
      <c r="A12" s="57">
        <v>112100221</v>
      </c>
      <c r="B12" s="58" t="s">
        <v>527</v>
      </c>
      <c r="C12" s="59">
        <v>1080618.2</v>
      </c>
      <c r="D12" s="58" t="s">
        <v>576</v>
      </c>
      <c r="E12" s="34"/>
      <c r="F12" s="34"/>
      <c r="G12" s="34"/>
      <c r="H12" s="34"/>
    </row>
    <row r="13" spans="1:8" x14ac:dyDescent="0.2">
      <c r="A13" s="57">
        <v>112100224</v>
      </c>
      <c r="B13" s="58" t="s">
        <v>528</v>
      </c>
      <c r="C13" s="59">
        <v>147443908.05000001</v>
      </c>
      <c r="D13" s="58" t="s">
        <v>576</v>
      </c>
      <c r="E13" s="34"/>
      <c r="F13" s="34"/>
      <c r="G13" s="34"/>
      <c r="H13" s="34"/>
    </row>
    <row r="14" spans="1:8" x14ac:dyDescent="0.2">
      <c r="A14" s="57">
        <v>112100225</v>
      </c>
      <c r="B14" s="58" t="s">
        <v>529</v>
      </c>
      <c r="C14" s="59">
        <v>38555217.07</v>
      </c>
      <c r="D14" s="58" t="s">
        <v>576</v>
      </c>
      <c r="E14" s="34"/>
      <c r="F14" s="34"/>
      <c r="G14" s="34"/>
      <c r="H14" s="34"/>
    </row>
    <row r="15" spans="1:8" x14ac:dyDescent="0.2">
      <c r="A15" s="57">
        <v>112100226</v>
      </c>
      <c r="B15" s="58" t="s">
        <v>530</v>
      </c>
      <c r="C15" s="59">
        <v>28458179.309999999</v>
      </c>
      <c r="D15" s="58" t="s">
        <v>576</v>
      </c>
      <c r="E15" s="34"/>
      <c r="F15" s="34"/>
      <c r="G15" s="34"/>
      <c r="H15" s="34"/>
    </row>
    <row r="16" spans="1:8" x14ac:dyDescent="0.2">
      <c r="A16" s="54">
        <v>1211</v>
      </c>
      <c r="B16" s="55" t="s">
        <v>130</v>
      </c>
      <c r="C16" s="56">
        <v>0</v>
      </c>
      <c r="D16" s="34"/>
      <c r="E16" s="34"/>
      <c r="F16" s="34"/>
      <c r="G16" s="34"/>
      <c r="H16" s="34"/>
    </row>
    <row r="17" spans="1:8" x14ac:dyDescent="0.2">
      <c r="A17" s="34"/>
      <c r="B17" s="34"/>
      <c r="C17" s="34"/>
      <c r="D17" s="34"/>
      <c r="E17" s="34"/>
      <c r="F17" s="34"/>
      <c r="G17" s="34"/>
      <c r="H17" s="34"/>
    </row>
    <row r="18" spans="1:8" x14ac:dyDescent="0.2">
      <c r="A18" s="33" t="s">
        <v>531</v>
      </c>
      <c r="B18" s="33"/>
      <c r="C18" s="33"/>
      <c r="D18" s="33"/>
      <c r="E18" s="33"/>
      <c r="F18" s="33"/>
      <c r="G18" s="33"/>
      <c r="H18" s="33"/>
    </row>
    <row r="19" spans="1:8" x14ac:dyDescent="0.2">
      <c r="A19" s="43" t="s">
        <v>96</v>
      </c>
      <c r="B19" s="43" t="s">
        <v>93</v>
      </c>
      <c r="C19" s="43" t="s">
        <v>94</v>
      </c>
      <c r="D19" s="43">
        <v>2018</v>
      </c>
      <c r="E19" s="43">
        <f>D19-1</f>
        <v>2017</v>
      </c>
      <c r="F19" s="43">
        <f>E19-1</f>
        <v>2016</v>
      </c>
      <c r="G19" s="43">
        <f>F19-1</f>
        <v>2015</v>
      </c>
      <c r="H19" s="43" t="s">
        <v>118</v>
      </c>
    </row>
    <row r="20" spans="1:8" x14ac:dyDescent="0.2">
      <c r="A20" s="57">
        <v>1122</v>
      </c>
      <c r="B20" s="58" t="s">
        <v>131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  <c r="H20" s="34"/>
    </row>
    <row r="21" spans="1:8" x14ac:dyDescent="0.2">
      <c r="A21" s="57">
        <v>1124</v>
      </c>
      <c r="B21" s="58" t="s">
        <v>132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  <c r="H21" s="34"/>
    </row>
    <row r="22" spans="1:8" x14ac:dyDescent="0.2">
      <c r="A22" s="34"/>
      <c r="B22" s="34"/>
      <c r="C22" s="34"/>
      <c r="D22" s="34"/>
      <c r="E22" s="34"/>
      <c r="F22" s="34"/>
      <c r="G22" s="34"/>
      <c r="H22" s="34"/>
    </row>
    <row r="23" spans="1:8" x14ac:dyDescent="0.2">
      <c r="A23" s="33" t="s">
        <v>518</v>
      </c>
      <c r="B23" s="33"/>
      <c r="C23" s="33"/>
      <c r="D23" s="33"/>
      <c r="E23" s="33"/>
      <c r="F23" s="33"/>
      <c r="G23" s="33"/>
      <c r="H23" s="33"/>
    </row>
    <row r="24" spans="1:8" x14ac:dyDescent="0.2">
      <c r="A24" s="43" t="s">
        <v>96</v>
      </c>
      <c r="B24" s="43" t="s">
        <v>93</v>
      </c>
      <c r="C24" s="43" t="s">
        <v>94</v>
      </c>
      <c r="D24" s="43" t="s">
        <v>133</v>
      </c>
      <c r="E24" s="43" t="s">
        <v>134</v>
      </c>
      <c r="F24" s="43" t="s">
        <v>135</v>
      </c>
      <c r="G24" s="43" t="s">
        <v>136</v>
      </c>
      <c r="H24" s="43" t="s">
        <v>137</v>
      </c>
    </row>
    <row r="25" spans="1:8" x14ac:dyDescent="0.2">
      <c r="A25" s="54">
        <v>1123</v>
      </c>
      <c r="B25" s="55" t="s">
        <v>138</v>
      </c>
      <c r="C25" s="56">
        <f>SUM(C26:C403)</f>
        <v>2631717.4299999992</v>
      </c>
      <c r="D25" s="56">
        <f>SUM(D26:D403)</f>
        <v>2631717.4299999992</v>
      </c>
      <c r="E25" s="49"/>
      <c r="F25" s="49"/>
      <c r="G25" s="49"/>
      <c r="H25" s="48"/>
    </row>
    <row r="26" spans="1:8" x14ac:dyDescent="0.2">
      <c r="A26" s="57">
        <v>112300001</v>
      </c>
      <c r="B26" s="58" t="s">
        <v>581</v>
      </c>
      <c r="C26" s="60">
        <v>576.24</v>
      </c>
      <c r="D26" s="60">
        <v>576.24</v>
      </c>
      <c r="E26" s="50"/>
      <c r="F26" s="50"/>
      <c r="G26" s="50"/>
      <c r="H26" s="58" t="s">
        <v>577</v>
      </c>
    </row>
    <row r="27" spans="1:8" x14ac:dyDescent="0.2">
      <c r="A27" s="57">
        <v>112300001</v>
      </c>
      <c r="B27" s="58" t="s">
        <v>602</v>
      </c>
      <c r="C27" s="60">
        <v>72</v>
      </c>
      <c r="D27" s="60">
        <v>72</v>
      </c>
      <c r="E27" s="50"/>
      <c r="F27" s="50"/>
      <c r="G27" s="50"/>
      <c r="H27" s="58" t="s">
        <v>577</v>
      </c>
    </row>
    <row r="28" spans="1:8" x14ac:dyDescent="0.2">
      <c r="A28" s="57">
        <v>112300001</v>
      </c>
      <c r="B28" s="58" t="s">
        <v>583</v>
      </c>
      <c r="C28" s="60">
        <v>345.6</v>
      </c>
      <c r="D28" s="60">
        <v>345.6</v>
      </c>
      <c r="E28" s="50"/>
      <c r="F28" s="50"/>
      <c r="G28" s="50"/>
      <c r="H28" s="58" t="s">
        <v>577</v>
      </c>
    </row>
    <row r="29" spans="1:8" x14ac:dyDescent="0.2">
      <c r="A29" s="57">
        <v>112300001</v>
      </c>
      <c r="B29" s="58" t="s">
        <v>584</v>
      </c>
      <c r="C29" s="60">
        <v>5425</v>
      </c>
      <c r="D29" s="60">
        <v>5425</v>
      </c>
      <c r="E29" s="50"/>
      <c r="F29" s="50"/>
      <c r="G29" s="50"/>
      <c r="H29" s="58" t="s">
        <v>577</v>
      </c>
    </row>
    <row r="30" spans="1:8" x14ac:dyDescent="0.2">
      <c r="A30" s="57">
        <v>112300001</v>
      </c>
      <c r="B30" s="58" t="s">
        <v>599</v>
      </c>
      <c r="C30" s="60">
        <v>2329.2800000000002</v>
      </c>
      <c r="D30" s="60">
        <v>2329.2800000000002</v>
      </c>
      <c r="E30" s="50"/>
      <c r="F30" s="50"/>
      <c r="G30" s="50"/>
      <c r="H30" s="58" t="s">
        <v>577</v>
      </c>
    </row>
    <row r="31" spans="1:8" x14ac:dyDescent="0.2">
      <c r="A31" s="57">
        <v>112300001</v>
      </c>
      <c r="B31" s="58" t="s">
        <v>600</v>
      </c>
      <c r="C31" s="60">
        <v>4458.57</v>
      </c>
      <c r="D31" s="60">
        <v>4458.57</v>
      </c>
      <c r="E31" s="50"/>
      <c r="F31" s="50"/>
      <c r="G31" s="50"/>
      <c r="H31" s="58" t="s">
        <v>577</v>
      </c>
    </row>
    <row r="32" spans="1:8" x14ac:dyDescent="0.2">
      <c r="A32" s="57">
        <v>112300001</v>
      </c>
      <c r="B32" s="58" t="s">
        <v>585</v>
      </c>
      <c r="C32" s="60">
        <v>1111.24</v>
      </c>
      <c r="D32" s="60">
        <v>1111.24</v>
      </c>
      <c r="E32" s="50"/>
      <c r="F32" s="50"/>
      <c r="G32" s="50"/>
      <c r="H32" s="58" t="s">
        <v>577</v>
      </c>
    </row>
    <row r="33" spans="1:8" x14ac:dyDescent="0.2">
      <c r="A33" s="57">
        <v>112300001</v>
      </c>
      <c r="B33" s="58" t="s">
        <v>586</v>
      </c>
      <c r="C33" s="60">
        <v>1524.43</v>
      </c>
      <c r="D33" s="60">
        <v>1524.43</v>
      </c>
      <c r="E33" s="50"/>
      <c r="F33" s="50"/>
      <c r="G33" s="50"/>
      <c r="H33" s="58" t="s">
        <v>577</v>
      </c>
    </row>
    <row r="34" spans="1:8" x14ac:dyDescent="0.2">
      <c r="A34" s="57">
        <v>112300001</v>
      </c>
      <c r="B34" s="58" t="s">
        <v>587</v>
      </c>
      <c r="C34" s="60">
        <v>1684.69</v>
      </c>
      <c r="D34" s="60">
        <v>1684.69</v>
      </c>
      <c r="E34" s="50"/>
      <c r="F34" s="50"/>
      <c r="G34" s="50"/>
      <c r="H34" s="58" t="s">
        <v>577</v>
      </c>
    </row>
    <row r="35" spans="1:8" x14ac:dyDescent="0.2">
      <c r="A35" s="57">
        <v>112300001</v>
      </c>
      <c r="B35" s="58" t="s">
        <v>588</v>
      </c>
      <c r="C35" s="60">
        <v>8550.06</v>
      </c>
      <c r="D35" s="60">
        <v>8550.06</v>
      </c>
      <c r="E35" s="50"/>
      <c r="F35" s="50"/>
      <c r="G35" s="50"/>
      <c r="H35" s="58" t="s">
        <v>577</v>
      </c>
    </row>
    <row r="36" spans="1:8" x14ac:dyDescent="0.2">
      <c r="A36" s="57">
        <v>112300001</v>
      </c>
      <c r="B36" s="58" t="s">
        <v>589</v>
      </c>
      <c r="C36" s="60">
        <v>5320</v>
      </c>
      <c r="D36" s="60">
        <v>5320</v>
      </c>
      <c r="E36" s="50"/>
      <c r="F36" s="50"/>
      <c r="G36" s="50"/>
      <c r="H36" s="58" t="s">
        <v>577</v>
      </c>
    </row>
    <row r="37" spans="1:8" x14ac:dyDescent="0.2">
      <c r="A37" s="57">
        <v>112300001</v>
      </c>
      <c r="B37" s="58" t="s">
        <v>601</v>
      </c>
      <c r="C37" s="60">
        <v>25191.14</v>
      </c>
      <c r="D37" s="60">
        <v>25191.14</v>
      </c>
      <c r="E37" s="50"/>
      <c r="F37" s="50"/>
      <c r="G37" s="50"/>
      <c r="H37" s="58" t="s">
        <v>577</v>
      </c>
    </row>
    <row r="38" spans="1:8" x14ac:dyDescent="0.2">
      <c r="A38" s="57">
        <v>112300003</v>
      </c>
      <c r="B38" s="58" t="s">
        <v>591</v>
      </c>
      <c r="C38" s="60">
        <v>18900</v>
      </c>
      <c r="D38" s="60">
        <v>18900</v>
      </c>
      <c r="E38" s="50"/>
      <c r="F38" s="50"/>
      <c r="G38" s="50"/>
      <c r="H38" s="58" t="s">
        <v>1011</v>
      </c>
    </row>
    <row r="39" spans="1:8" x14ac:dyDescent="0.2">
      <c r="A39" s="57">
        <v>112300003</v>
      </c>
      <c r="B39" s="58" t="s">
        <v>592</v>
      </c>
      <c r="C39" s="60">
        <v>4500</v>
      </c>
      <c r="D39" s="60">
        <v>4500</v>
      </c>
      <c r="E39" s="50"/>
      <c r="F39" s="50"/>
      <c r="G39" s="50"/>
      <c r="H39" s="58" t="s">
        <v>1011</v>
      </c>
    </row>
    <row r="40" spans="1:8" x14ac:dyDescent="0.2">
      <c r="A40" s="57">
        <v>112300003</v>
      </c>
      <c r="B40" s="58" t="s">
        <v>593</v>
      </c>
      <c r="C40" s="60">
        <v>4800</v>
      </c>
      <c r="D40" s="60">
        <v>4800</v>
      </c>
      <c r="E40" s="50"/>
      <c r="F40" s="50"/>
      <c r="G40" s="50"/>
      <c r="H40" s="58" t="s">
        <v>1011</v>
      </c>
    </row>
    <row r="41" spans="1:8" x14ac:dyDescent="0.2">
      <c r="A41" s="57">
        <v>112300003</v>
      </c>
      <c r="B41" s="58" t="s">
        <v>594</v>
      </c>
      <c r="C41" s="60">
        <v>3339.91</v>
      </c>
      <c r="D41" s="60">
        <v>3339.91</v>
      </c>
      <c r="E41" s="50"/>
      <c r="F41" s="50"/>
      <c r="G41" s="50"/>
      <c r="H41" s="58" t="s">
        <v>1011</v>
      </c>
    </row>
    <row r="42" spans="1:8" x14ac:dyDescent="0.2">
      <c r="A42" s="57">
        <v>112300003</v>
      </c>
      <c r="B42" s="58" t="s">
        <v>595</v>
      </c>
      <c r="C42" s="60">
        <v>1700</v>
      </c>
      <c r="D42" s="60">
        <v>1700</v>
      </c>
      <c r="E42" s="50"/>
      <c r="F42" s="50"/>
      <c r="G42" s="50"/>
      <c r="H42" s="58" t="s">
        <v>1011</v>
      </c>
    </row>
    <row r="43" spans="1:8" x14ac:dyDescent="0.2">
      <c r="A43" s="57">
        <v>112300003</v>
      </c>
      <c r="B43" s="58" t="s">
        <v>596</v>
      </c>
      <c r="C43" s="60">
        <v>2880</v>
      </c>
      <c r="D43" s="60">
        <v>2880</v>
      </c>
      <c r="E43" s="50"/>
      <c r="F43" s="50"/>
      <c r="G43" s="50"/>
      <c r="H43" s="58" t="s">
        <v>1011</v>
      </c>
    </row>
    <row r="44" spans="1:8" x14ac:dyDescent="0.2">
      <c r="A44" s="57">
        <v>112300003</v>
      </c>
      <c r="B44" s="58" t="s">
        <v>597</v>
      </c>
      <c r="C44" s="60">
        <v>8000</v>
      </c>
      <c r="D44" s="60">
        <v>8000</v>
      </c>
      <c r="E44" s="50"/>
      <c r="F44" s="50"/>
      <c r="G44" s="50"/>
      <c r="H44" s="58" t="s">
        <v>1011</v>
      </c>
    </row>
    <row r="45" spans="1:8" x14ac:dyDescent="0.2">
      <c r="A45" s="57">
        <v>112300003</v>
      </c>
      <c r="B45" s="58" t="s">
        <v>598</v>
      </c>
      <c r="C45" s="60">
        <v>6000</v>
      </c>
      <c r="D45" s="60">
        <v>6000</v>
      </c>
      <c r="E45" s="50"/>
      <c r="F45" s="50"/>
      <c r="G45" s="50"/>
      <c r="H45" s="58" t="s">
        <v>1011</v>
      </c>
    </row>
    <row r="46" spans="1:8" x14ac:dyDescent="0.2">
      <c r="A46" s="57">
        <v>112300011</v>
      </c>
      <c r="B46" s="58" t="s">
        <v>603</v>
      </c>
      <c r="C46" s="60">
        <v>13333.36</v>
      </c>
      <c r="D46" s="60">
        <v>13333.36</v>
      </c>
      <c r="E46" s="50"/>
      <c r="F46" s="50"/>
      <c r="G46" s="50"/>
      <c r="H46" s="114" t="s">
        <v>1012</v>
      </c>
    </row>
    <row r="47" spans="1:8" x14ac:dyDescent="0.2">
      <c r="A47" s="57">
        <v>112300011</v>
      </c>
      <c r="B47" s="58" t="s">
        <v>604</v>
      </c>
      <c r="C47" s="60">
        <v>6666.68</v>
      </c>
      <c r="D47" s="60">
        <v>6666.68</v>
      </c>
      <c r="E47" s="50"/>
      <c r="F47" s="50"/>
      <c r="G47" s="50"/>
      <c r="H47" s="114" t="s">
        <v>1012</v>
      </c>
    </row>
    <row r="48" spans="1:8" x14ac:dyDescent="0.2">
      <c r="A48" s="57">
        <v>112300011</v>
      </c>
      <c r="B48" s="58" t="s">
        <v>605</v>
      </c>
      <c r="C48" s="60">
        <v>1500</v>
      </c>
      <c r="D48" s="60">
        <v>1500</v>
      </c>
      <c r="E48" s="50"/>
      <c r="F48" s="50"/>
      <c r="G48" s="50"/>
      <c r="H48" s="114" t="s">
        <v>1012</v>
      </c>
    </row>
    <row r="49" spans="1:8" x14ac:dyDescent="0.2">
      <c r="A49" s="57">
        <v>112300011</v>
      </c>
      <c r="B49" s="58" t="s">
        <v>606</v>
      </c>
      <c r="C49" s="60">
        <v>2100</v>
      </c>
      <c r="D49" s="60">
        <v>2100</v>
      </c>
      <c r="E49" s="50"/>
      <c r="F49" s="50"/>
      <c r="G49" s="50"/>
      <c r="H49" s="114" t="s">
        <v>1012</v>
      </c>
    </row>
    <row r="50" spans="1:8" x14ac:dyDescent="0.2">
      <c r="A50" s="57">
        <v>112300011</v>
      </c>
      <c r="B50" s="58" t="s">
        <v>607</v>
      </c>
      <c r="C50" s="60">
        <v>1125</v>
      </c>
      <c r="D50" s="60">
        <v>1125</v>
      </c>
      <c r="E50" s="50"/>
      <c r="F50" s="50"/>
      <c r="G50" s="50"/>
      <c r="H50" s="114" t="s">
        <v>1012</v>
      </c>
    </row>
    <row r="51" spans="1:8" x14ac:dyDescent="0.2">
      <c r="A51" s="57">
        <v>112300011</v>
      </c>
      <c r="B51" s="58" t="s">
        <v>608</v>
      </c>
      <c r="C51" s="60">
        <v>6666.68</v>
      </c>
      <c r="D51" s="60">
        <v>6666.68</v>
      </c>
      <c r="E51" s="50"/>
      <c r="F51" s="50"/>
      <c r="G51" s="50"/>
      <c r="H51" s="114" t="s">
        <v>1012</v>
      </c>
    </row>
    <row r="52" spans="1:8" x14ac:dyDescent="0.2">
      <c r="A52" s="57">
        <v>112300011</v>
      </c>
      <c r="B52" s="58" t="s">
        <v>609</v>
      </c>
      <c r="C52" s="60">
        <v>6000</v>
      </c>
      <c r="D52" s="60">
        <v>6000</v>
      </c>
      <c r="E52" s="50"/>
      <c r="F52" s="50"/>
      <c r="G52" s="50"/>
      <c r="H52" s="114" t="s">
        <v>1012</v>
      </c>
    </row>
    <row r="53" spans="1:8" x14ac:dyDescent="0.2">
      <c r="A53" s="57">
        <v>112300011</v>
      </c>
      <c r="B53" s="58" t="s">
        <v>610</v>
      </c>
      <c r="C53" s="60">
        <v>4333.3599999999997</v>
      </c>
      <c r="D53" s="60">
        <v>4333.3599999999997</v>
      </c>
      <c r="E53" s="50"/>
      <c r="F53" s="50"/>
      <c r="G53" s="50"/>
      <c r="H53" s="114" t="s">
        <v>1012</v>
      </c>
    </row>
    <row r="54" spans="1:8" x14ac:dyDescent="0.2">
      <c r="A54" s="57">
        <v>112300011</v>
      </c>
      <c r="B54" s="58" t="s">
        <v>611</v>
      </c>
      <c r="C54" s="60">
        <v>6666.68</v>
      </c>
      <c r="D54" s="60">
        <v>6666.68</v>
      </c>
      <c r="E54" s="50"/>
      <c r="F54" s="50"/>
      <c r="G54" s="50"/>
      <c r="H54" s="114" t="s">
        <v>1012</v>
      </c>
    </row>
    <row r="55" spans="1:8" x14ac:dyDescent="0.2">
      <c r="A55" s="57">
        <v>112300011</v>
      </c>
      <c r="B55" s="58" t="s">
        <v>612</v>
      </c>
      <c r="C55" s="60">
        <v>3999.96</v>
      </c>
      <c r="D55" s="60">
        <v>3999.96</v>
      </c>
      <c r="E55" s="50"/>
      <c r="F55" s="50"/>
      <c r="G55" s="50"/>
      <c r="H55" s="114" t="s">
        <v>1012</v>
      </c>
    </row>
    <row r="56" spans="1:8" x14ac:dyDescent="0.2">
      <c r="A56" s="57">
        <v>112300011</v>
      </c>
      <c r="B56" s="58" t="s">
        <v>613</v>
      </c>
      <c r="C56" s="60">
        <v>3529.36</v>
      </c>
      <c r="D56" s="60">
        <v>3529.36</v>
      </c>
      <c r="E56" s="50"/>
      <c r="F56" s="50"/>
      <c r="G56" s="50"/>
      <c r="H56" s="114" t="s">
        <v>1012</v>
      </c>
    </row>
    <row r="57" spans="1:8" x14ac:dyDescent="0.2">
      <c r="A57" s="57">
        <v>112300011</v>
      </c>
      <c r="B57" s="58" t="s">
        <v>582</v>
      </c>
      <c r="C57" s="60">
        <v>8357.15</v>
      </c>
      <c r="D57" s="60">
        <v>8357.15</v>
      </c>
      <c r="E57" s="50"/>
      <c r="F57" s="50"/>
      <c r="G57" s="50"/>
      <c r="H57" s="114" t="s">
        <v>1012</v>
      </c>
    </row>
    <row r="58" spans="1:8" x14ac:dyDescent="0.2">
      <c r="A58" s="57">
        <v>112300011</v>
      </c>
      <c r="B58" s="58" t="s">
        <v>614</v>
      </c>
      <c r="C58" s="60">
        <v>2823.51</v>
      </c>
      <c r="D58" s="60">
        <v>2823.51</v>
      </c>
      <c r="E58" s="50"/>
      <c r="F58" s="50"/>
      <c r="G58" s="50"/>
      <c r="H58" s="114" t="s">
        <v>1012</v>
      </c>
    </row>
    <row r="59" spans="1:8" x14ac:dyDescent="0.2">
      <c r="A59" s="57">
        <v>112300011</v>
      </c>
      <c r="B59" s="58" t="s">
        <v>615</v>
      </c>
      <c r="C59" s="60">
        <v>2333.3200000000002</v>
      </c>
      <c r="D59" s="60">
        <v>2333.3200000000002</v>
      </c>
      <c r="E59" s="50"/>
      <c r="F59" s="50"/>
      <c r="G59" s="50"/>
      <c r="H59" s="114" t="s">
        <v>1012</v>
      </c>
    </row>
    <row r="60" spans="1:8" x14ac:dyDescent="0.2">
      <c r="A60" s="57">
        <v>112300011</v>
      </c>
      <c r="B60" s="58" t="s">
        <v>616</v>
      </c>
      <c r="C60" s="60">
        <v>3333.28</v>
      </c>
      <c r="D60" s="60">
        <v>3333.28</v>
      </c>
      <c r="E60" s="50"/>
      <c r="F60" s="50"/>
      <c r="G60" s="50"/>
      <c r="H60" s="114" t="s">
        <v>1012</v>
      </c>
    </row>
    <row r="61" spans="1:8" x14ac:dyDescent="0.2">
      <c r="A61" s="57">
        <v>112300011</v>
      </c>
      <c r="B61" s="58" t="s">
        <v>617</v>
      </c>
      <c r="C61" s="60">
        <v>6000</v>
      </c>
      <c r="D61" s="60">
        <v>6000</v>
      </c>
      <c r="E61" s="50"/>
      <c r="F61" s="50"/>
      <c r="G61" s="50"/>
      <c r="H61" s="114" t="s">
        <v>1012</v>
      </c>
    </row>
    <row r="62" spans="1:8" x14ac:dyDescent="0.2">
      <c r="A62" s="57">
        <v>112300011</v>
      </c>
      <c r="B62" s="58" t="s">
        <v>618</v>
      </c>
      <c r="C62" s="60">
        <v>1875</v>
      </c>
      <c r="D62" s="60">
        <v>1875</v>
      </c>
      <c r="E62" s="50"/>
      <c r="F62" s="50"/>
      <c r="G62" s="50"/>
      <c r="H62" s="114" t="s">
        <v>1012</v>
      </c>
    </row>
    <row r="63" spans="1:8" x14ac:dyDescent="0.2">
      <c r="A63" s="57">
        <v>112300011</v>
      </c>
      <c r="B63" s="58" t="s">
        <v>619</v>
      </c>
      <c r="C63" s="60">
        <v>7500</v>
      </c>
      <c r="D63" s="60">
        <v>7500</v>
      </c>
      <c r="E63" s="50"/>
      <c r="F63" s="50"/>
      <c r="G63" s="50"/>
      <c r="H63" s="114" t="s">
        <v>1012</v>
      </c>
    </row>
    <row r="64" spans="1:8" x14ac:dyDescent="0.2">
      <c r="A64" s="57">
        <v>112300011</v>
      </c>
      <c r="B64" s="58" t="s">
        <v>620</v>
      </c>
      <c r="C64" s="60">
        <v>7156.49</v>
      </c>
      <c r="D64" s="60">
        <v>7156.49</v>
      </c>
      <c r="E64" s="50"/>
      <c r="F64" s="50"/>
      <c r="G64" s="50"/>
      <c r="H64" s="114" t="s">
        <v>1012</v>
      </c>
    </row>
    <row r="65" spans="1:8" x14ac:dyDescent="0.2">
      <c r="A65" s="57">
        <v>112300011</v>
      </c>
      <c r="B65" s="58" t="s">
        <v>621</v>
      </c>
      <c r="C65" s="60">
        <v>12000</v>
      </c>
      <c r="D65" s="60">
        <v>12000</v>
      </c>
      <c r="E65" s="50"/>
      <c r="F65" s="50"/>
      <c r="G65" s="50"/>
      <c r="H65" s="114" t="s">
        <v>1012</v>
      </c>
    </row>
    <row r="66" spans="1:8" x14ac:dyDescent="0.2">
      <c r="A66" s="57">
        <v>112300011</v>
      </c>
      <c r="B66" s="58" t="s">
        <v>622</v>
      </c>
      <c r="C66" s="60">
        <v>2000.04</v>
      </c>
      <c r="D66" s="60">
        <v>2000.04</v>
      </c>
      <c r="E66" s="50"/>
      <c r="F66" s="50"/>
      <c r="G66" s="50"/>
      <c r="H66" s="114" t="s">
        <v>1012</v>
      </c>
    </row>
    <row r="67" spans="1:8" x14ac:dyDescent="0.2">
      <c r="A67" s="57">
        <v>112300011</v>
      </c>
      <c r="B67" s="58" t="s">
        <v>623</v>
      </c>
      <c r="C67" s="60">
        <v>3750</v>
      </c>
      <c r="D67" s="60">
        <v>3750</v>
      </c>
      <c r="E67" s="50"/>
      <c r="F67" s="50"/>
      <c r="G67" s="50"/>
      <c r="H67" s="114" t="s">
        <v>1012</v>
      </c>
    </row>
    <row r="68" spans="1:8" x14ac:dyDescent="0.2">
      <c r="A68" s="57">
        <v>112300011</v>
      </c>
      <c r="B68" s="58" t="s">
        <v>624</v>
      </c>
      <c r="C68" s="60">
        <v>11400</v>
      </c>
      <c r="D68" s="60">
        <v>11400</v>
      </c>
      <c r="E68" s="50"/>
      <c r="F68" s="50"/>
      <c r="G68" s="50"/>
      <c r="H68" s="114" t="s">
        <v>1012</v>
      </c>
    </row>
    <row r="69" spans="1:8" x14ac:dyDescent="0.2">
      <c r="A69" s="57">
        <v>112300011</v>
      </c>
      <c r="B69" s="58" t="s">
        <v>625</v>
      </c>
      <c r="C69" s="60">
        <v>1058.83</v>
      </c>
      <c r="D69" s="60">
        <v>1058.83</v>
      </c>
      <c r="E69" s="50"/>
      <c r="F69" s="50"/>
      <c r="G69" s="50"/>
      <c r="H69" s="114" t="s">
        <v>1012</v>
      </c>
    </row>
    <row r="70" spans="1:8" x14ac:dyDescent="0.2">
      <c r="A70" s="57">
        <v>112300011</v>
      </c>
      <c r="B70" s="58" t="s">
        <v>626</v>
      </c>
      <c r="C70" s="60">
        <v>6000</v>
      </c>
      <c r="D70" s="60">
        <v>6000</v>
      </c>
      <c r="E70" s="50"/>
      <c r="F70" s="50"/>
      <c r="G70" s="50"/>
      <c r="H70" s="114" t="s">
        <v>1012</v>
      </c>
    </row>
    <row r="71" spans="1:8" x14ac:dyDescent="0.2">
      <c r="A71" s="57">
        <v>112300011</v>
      </c>
      <c r="B71" s="58" t="s">
        <v>627</v>
      </c>
      <c r="C71" s="60">
        <v>7058.83</v>
      </c>
      <c r="D71" s="60">
        <v>7058.83</v>
      </c>
      <c r="E71" s="50"/>
      <c r="F71" s="50"/>
      <c r="G71" s="50"/>
      <c r="H71" s="114" t="s">
        <v>1012</v>
      </c>
    </row>
    <row r="72" spans="1:8" x14ac:dyDescent="0.2">
      <c r="A72" s="57">
        <v>112300011</v>
      </c>
      <c r="B72" s="58" t="s">
        <v>628</v>
      </c>
      <c r="C72" s="60">
        <v>13125</v>
      </c>
      <c r="D72" s="60">
        <v>13125</v>
      </c>
      <c r="E72" s="50"/>
      <c r="F72" s="50"/>
      <c r="G72" s="50"/>
      <c r="H72" s="114" t="s">
        <v>1012</v>
      </c>
    </row>
    <row r="73" spans="1:8" x14ac:dyDescent="0.2">
      <c r="A73" s="57">
        <v>112300011</v>
      </c>
      <c r="B73" s="58" t="s">
        <v>629</v>
      </c>
      <c r="C73" s="60">
        <v>3999.96</v>
      </c>
      <c r="D73" s="60">
        <v>3999.96</v>
      </c>
      <c r="E73" s="50"/>
      <c r="F73" s="50"/>
      <c r="G73" s="50"/>
      <c r="H73" s="114" t="s">
        <v>1012</v>
      </c>
    </row>
    <row r="74" spans="1:8" x14ac:dyDescent="0.2">
      <c r="A74" s="57">
        <v>112300011</v>
      </c>
      <c r="B74" s="58" t="s">
        <v>630</v>
      </c>
      <c r="C74" s="60">
        <v>3333.28</v>
      </c>
      <c r="D74" s="60">
        <v>3333.28</v>
      </c>
      <c r="E74" s="50"/>
      <c r="F74" s="50"/>
      <c r="G74" s="50"/>
      <c r="H74" s="114" t="s">
        <v>1012</v>
      </c>
    </row>
    <row r="75" spans="1:8" x14ac:dyDescent="0.2">
      <c r="A75" s="57">
        <v>112300011</v>
      </c>
      <c r="B75" s="58" t="s">
        <v>631</v>
      </c>
      <c r="C75" s="60">
        <v>2666.72</v>
      </c>
      <c r="D75" s="60">
        <v>2666.72</v>
      </c>
      <c r="E75" s="50"/>
      <c r="F75" s="50"/>
      <c r="G75" s="50"/>
      <c r="H75" s="114" t="s">
        <v>1012</v>
      </c>
    </row>
    <row r="76" spans="1:8" x14ac:dyDescent="0.2">
      <c r="A76" s="57">
        <v>112300011</v>
      </c>
      <c r="B76" s="58" t="s">
        <v>632</v>
      </c>
      <c r="C76" s="60">
        <v>8333.32</v>
      </c>
      <c r="D76" s="60">
        <v>8333.32</v>
      </c>
      <c r="E76" s="50"/>
      <c r="F76" s="50"/>
      <c r="G76" s="50"/>
      <c r="H76" s="114" t="s">
        <v>1012</v>
      </c>
    </row>
    <row r="77" spans="1:8" x14ac:dyDescent="0.2">
      <c r="A77" s="57">
        <v>112300011</v>
      </c>
      <c r="B77" s="58" t="s">
        <v>633</v>
      </c>
      <c r="C77" s="60">
        <v>5076.95</v>
      </c>
      <c r="D77" s="60">
        <v>5076.95</v>
      </c>
      <c r="E77" s="50"/>
      <c r="F77" s="50"/>
      <c r="G77" s="50"/>
      <c r="H77" s="114" t="s">
        <v>1012</v>
      </c>
    </row>
    <row r="78" spans="1:8" x14ac:dyDescent="0.2">
      <c r="A78" s="57">
        <v>112300011</v>
      </c>
      <c r="B78" s="58" t="s">
        <v>634</v>
      </c>
      <c r="C78" s="60">
        <v>1764.68</v>
      </c>
      <c r="D78" s="60">
        <v>1764.68</v>
      </c>
      <c r="E78" s="50"/>
      <c r="F78" s="50"/>
      <c r="G78" s="50"/>
      <c r="H78" s="114" t="s">
        <v>1012</v>
      </c>
    </row>
    <row r="79" spans="1:8" x14ac:dyDescent="0.2">
      <c r="A79" s="57">
        <v>112300011</v>
      </c>
      <c r="B79" s="58" t="s">
        <v>635</v>
      </c>
      <c r="C79" s="60">
        <v>2000.04</v>
      </c>
      <c r="D79" s="60">
        <v>2000.04</v>
      </c>
      <c r="E79" s="50"/>
      <c r="F79" s="50"/>
      <c r="G79" s="50"/>
      <c r="H79" s="114" t="s">
        <v>1012</v>
      </c>
    </row>
    <row r="80" spans="1:8" x14ac:dyDescent="0.2">
      <c r="A80" s="57"/>
      <c r="B80" s="58"/>
      <c r="C80" s="60"/>
      <c r="D80" s="60"/>
      <c r="E80" s="50"/>
      <c r="F80" s="50"/>
      <c r="G80" s="50"/>
      <c r="H80" s="114"/>
    </row>
    <row r="81" spans="1:8" x14ac:dyDescent="0.2">
      <c r="A81" s="57"/>
      <c r="B81" s="58"/>
      <c r="C81" s="60"/>
      <c r="D81" s="60"/>
      <c r="E81" s="50"/>
      <c r="F81" s="50"/>
      <c r="G81" s="50"/>
      <c r="H81" s="114"/>
    </row>
    <row r="82" spans="1:8" x14ac:dyDescent="0.2">
      <c r="A82" s="57"/>
      <c r="B82" s="58"/>
      <c r="C82" s="60"/>
      <c r="D82" s="60"/>
      <c r="E82" s="50"/>
      <c r="F82" s="50"/>
      <c r="G82" s="50"/>
      <c r="H82" s="114"/>
    </row>
    <row r="83" spans="1:8" x14ac:dyDescent="0.2">
      <c r="A83" s="57"/>
      <c r="B83" s="58"/>
      <c r="C83" s="60"/>
      <c r="D83" s="60"/>
      <c r="E83" s="50"/>
      <c r="F83" s="50"/>
      <c r="G83" s="50"/>
      <c r="H83" s="114"/>
    </row>
    <row r="84" spans="1:8" x14ac:dyDescent="0.2">
      <c r="A84" s="57"/>
      <c r="B84" s="58"/>
      <c r="C84" s="60"/>
      <c r="D84" s="60"/>
      <c r="E84" s="50"/>
      <c r="F84" s="50"/>
      <c r="G84" s="50"/>
      <c r="H84" s="114"/>
    </row>
    <row r="85" spans="1:8" x14ac:dyDescent="0.2">
      <c r="A85" s="57"/>
      <c r="B85" s="58"/>
      <c r="C85" s="60"/>
      <c r="D85" s="60"/>
      <c r="E85" s="50"/>
      <c r="F85" s="50"/>
      <c r="G85" s="50"/>
      <c r="H85" s="114"/>
    </row>
    <row r="86" spans="1:8" x14ac:dyDescent="0.2">
      <c r="A86" s="57"/>
      <c r="B86" s="58"/>
      <c r="C86" s="60"/>
      <c r="D86" s="60"/>
      <c r="E86" s="50"/>
      <c r="F86" s="50"/>
      <c r="G86" s="50"/>
      <c r="H86" s="114"/>
    </row>
    <row r="87" spans="1:8" x14ac:dyDescent="0.2">
      <c r="A87" s="57"/>
      <c r="B87" s="58"/>
      <c r="C87" s="60"/>
      <c r="D87" s="60"/>
      <c r="E87" s="50"/>
      <c r="F87" s="50"/>
      <c r="G87" s="50"/>
      <c r="H87" s="114"/>
    </row>
    <row r="88" spans="1:8" x14ac:dyDescent="0.2">
      <c r="A88" s="57"/>
      <c r="B88" s="58"/>
      <c r="C88" s="60"/>
      <c r="D88" s="60"/>
      <c r="E88" s="50"/>
      <c r="F88" s="50"/>
      <c r="G88" s="50"/>
      <c r="H88" s="114"/>
    </row>
    <row r="89" spans="1:8" x14ac:dyDescent="0.2">
      <c r="A89" s="57"/>
      <c r="B89" s="58"/>
      <c r="C89" s="60"/>
      <c r="D89" s="60"/>
      <c r="E89" s="50"/>
      <c r="F89" s="50"/>
      <c r="G89" s="50"/>
      <c r="H89" s="114"/>
    </row>
    <row r="90" spans="1:8" x14ac:dyDescent="0.2">
      <c r="A90" s="57">
        <v>112300011</v>
      </c>
      <c r="B90" s="58" t="s">
        <v>636</v>
      </c>
      <c r="C90" s="60">
        <v>3999.96</v>
      </c>
      <c r="D90" s="60">
        <v>3999.96</v>
      </c>
      <c r="E90" s="50"/>
      <c r="F90" s="50"/>
      <c r="G90" s="50"/>
      <c r="H90" s="114" t="s">
        <v>1012</v>
      </c>
    </row>
    <row r="91" spans="1:8" x14ac:dyDescent="0.2">
      <c r="A91" s="57">
        <v>112300011</v>
      </c>
      <c r="B91" s="58" t="s">
        <v>637</v>
      </c>
      <c r="C91" s="60">
        <v>1833.28</v>
      </c>
      <c r="D91" s="60">
        <v>1833.28</v>
      </c>
      <c r="E91" s="50"/>
      <c r="F91" s="50"/>
      <c r="G91" s="50"/>
      <c r="H91" s="114" t="s">
        <v>1012</v>
      </c>
    </row>
    <row r="92" spans="1:8" x14ac:dyDescent="0.2">
      <c r="A92" s="57">
        <v>112300011</v>
      </c>
      <c r="B92" s="58" t="s">
        <v>638</v>
      </c>
      <c r="C92" s="60">
        <v>1666.64</v>
      </c>
      <c r="D92" s="60">
        <v>1666.64</v>
      </c>
      <c r="E92" s="50"/>
      <c r="F92" s="50"/>
      <c r="G92" s="50"/>
      <c r="H92" s="114" t="s">
        <v>1012</v>
      </c>
    </row>
    <row r="93" spans="1:8" x14ac:dyDescent="0.2">
      <c r="A93" s="57">
        <v>112300011</v>
      </c>
      <c r="B93" s="58" t="s">
        <v>639</v>
      </c>
      <c r="C93" s="60">
        <v>10235.32</v>
      </c>
      <c r="D93" s="60">
        <v>10235.32</v>
      </c>
      <c r="E93" s="50"/>
      <c r="F93" s="50"/>
      <c r="G93" s="50"/>
      <c r="H93" s="114" t="s">
        <v>1012</v>
      </c>
    </row>
    <row r="94" spans="1:8" x14ac:dyDescent="0.2">
      <c r="A94" s="57">
        <v>112300011</v>
      </c>
      <c r="B94" s="58" t="s">
        <v>640</v>
      </c>
      <c r="C94" s="60">
        <v>2333.3200000000002</v>
      </c>
      <c r="D94" s="60">
        <v>2333.3200000000002</v>
      </c>
      <c r="E94" s="50"/>
      <c r="F94" s="50"/>
      <c r="G94" s="50"/>
      <c r="H94" s="114" t="s">
        <v>1012</v>
      </c>
    </row>
    <row r="95" spans="1:8" x14ac:dyDescent="0.2">
      <c r="A95" s="57">
        <v>112300011</v>
      </c>
      <c r="B95" s="58" t="s">
        <v>641</v>
      </c>
      <c r="C95" s="60">
        <v>3333.28</v>
      </c>
      <c r="D95" s="60">
        <v>3333.28</v>
      </c>
      <c r="E95" s="50"/>
      <c r="F95" s="50"/>
      <c r="G95" s="50"/>
      <c r="H95" s="114" t="s">
        <v>1012</v>
      </c>
    </row>
    <row r="96" spans="1:8" x14ac:dyDescent="0.2">
      <c r="A96" s="57">
        <v>112300011</v>
      </c>
      <c r="B96" s="58" t="s">
        <v>642</v>
      </c>
      <c r="C96" s="60">
        <v>1125</v>
      </c>
      <c r="D96" s="60">
        <v>1125</v>
      </c>
      <c r="E96" s="50"/>
      <c r="F96" s="50"/>
      <c r="G96" s="50"/>
      <c r="H96" s="114" t="s">
        <v>1012</v>
      </c>
    </row>
    <row r="97" spans="1:8" x14ac:dyDescent="0.2">
      <c r="A97" s="57">
        <v>112300011</v>
      </c>
      <c r="B97" s="58" t="s">
        <v>643</v>
      </c>
      <c r="C97" s="60">
        <v>2666.72</v>
      </c>
      <c r="D97" s="60">
        <v>2666.72</v>
      </c>
      <c r="E97" s="50"/>
      <c r="F97" s="50"/>
      <c r="G97" s="50"/>
      <c r="H97" s="114" t="s">
        <v>1012</v>
      </c>
    </row>
    <row r="98" spans="1:8" x14ac:dyDescent="0.2">
      <c r="A98" s="57">
        <v>112300011</v>
      </c>
      <c r="B98" s="58" t="s">
        <v>644</v>
      </c>
      <c r="C98" s="60">
        <v>5533.36</v>
      </c>
      <c r="D98" s="60">
        <v>5533.36</v>
      </c>
      <c r="E98" s="50"/>
      <c r="F98" s="50"/>
      <c r="G98" s="50"/>
      <c r="H98" s="114" t="s">
        <v>1012</v>
      </c>
    </row>
    <row r="99" spans="1:8" x14ac:dyDescent="0.2">
      <c r="A99" s="57">
        <v>112300011</v>
      </c>
      <c r="B99" s="58" t="s">
        <v>645</v>
      </c>
      <c r="C99" s="60">
        <v>4125</v>
      </c>
      <c r="D99" s="60">
        <v>4125</v>
      </c>
      <c r="E99" s="50"/>
      <c r="F99" s="50"/>
      <c r="G99" s="50"/>
      <c r="H99" s="114" t="s">
        <v>1012</v>
      </c>
    </row>
    <row r="100" spans="1:8" x14ac:dyDescent="0.2">
      <c r="A100" s="57">
        <v>112300011</v>
      </c>
      <c r="B100" s="58" t="s">
        <v>646</v>
      </c>
      <c r="C100" s="60">
        <v>9600</v>
      </c>
      <c r="D100" s="60">
        <v>9600</v>
      </c>
      <c r="E100" s="50"/>
      <c r="F100" s="50"/>
      <c r="G100" s="50"/>
      <c r="H100" s="114" t="s">
        <v>1012</v>
      </c>
    </row>
    <row r="101" spans="1:8" x14ac:dyDescent="0.2">
      <c r="A101" s="57">
        <v>112300011</v>
      </c>
      <c r="B101" s="58" t="s">
        <v>647</v>
      </c>
      <c r="C101" s="60">
        <v>2217.5</v>
      </c>
      <c r="D101" s="60">
        <v>2217.5</v>
      </c>
      <c r="E101" s="50"/>
      <c r="F101" s="50"/>
      <c r="G101" s="50"/>
      <c r="H101" s="114" t="s">
        <v>1012</v>
      </c>
    </row>
    <row r="102" spans="1:8" x14ac:dyDescent="0.2">
      <c r="A102" s="57">
        <v>112300011</v>
      </c>
      <c r="B102" s="58" t="s">
        <v>648</v>
      </c>
      <c r="C102" s="60">
        <v>13333.36</v>
      </c>
      <c r="D102" s="60">
        <v>13333.36</v>
      </c>
      <c r="E102" s="50"/>
      <c r="F102" s="50"/>
      <c r="G102" s="50"/>
      <c r="H102" s="114" t="s">
        <v>1012</v>
      </c>
    </row>
    <row r="103" spans="1:8" x14ac:dyDescent="0.2">
      <c r="A103" s="57">
        <v>112300011</v>
      </c>
      <c r="B103" s="58" t="s">
        <v>649</v>
      </c>
      <c r="C103" s="60">
        <v>7058.83</v>
      </c>
      <c r="D103" s="60">
        <v>7058.83</v>
      </c>
      <c r="E103" s="50"/>
      <c r="F103" s="50"/>
      <c r="G103" s="50"/>
      <c r="H103" s="114" t="s">
        <v>1012</v>
      </c>
    </row>
    <row r="104" spans="1:8" x14ac:dyDescent="0.2">
      <c r="A104" s="57">
        <v>112300011</v>
      </c>
      <c r="B104" s="58" t="s">
        <v>650</v>
      </c>
      <c r="C104" s="60">
        <v>1764.68</v>
      </c>
      <c r="D104" s="60">
        <v>1764.68</v>
      </c>
      <c r="E104" s="50"/>
      <c r="F104" s="50"/>
      <c r="G104" s="50"/>
      <c r="H104" s="114" t="s">
        <v>1012</v>
      </c>
    </row>
    <row r="105" spans="1:8" x14ac:dyDescent="0.2">
      <c r="A105" s="57">
        <v>112300011</v>
      </c>
      <c r="B105" s="58" t="s">
        <v>651</v>
      </c>
      <c r="C105" s="60">
        <v>1333.36</v>
      </c>
      <c r="D105" s="60">
        <v>1333.36</v>
      </c>
      <c r="E105" s="50"/>
      <c r="F105" s="50"/>
      <c r="G105" s="50"/>
      <c r="H105" s="114" t="s">
        <v>1012</v>
      </c>
    </row>
    <row r="106" spans="1:8" x14ac:dyDescent="0.2">
      <c r="A106" s="57">
        <v>112300011</v>
      </c>
      <c r="B106" s="58" t="s">
        <v>652</v>
      </c>
      <c r="C106" s="60">
        <v>1058.83</v>
      </c>
      <c r="D106" s="60">
        <v>1058.83</v>
      </c>
      <c r="E106" s="50"/>
      <c r="F106" s="50"/>
      <c r="G106" s="50"/>
      <c r="H106" s="114" t="s">
        <v>1012</v>
      </c>
    </row>
    <row r="107" spans="1:8" x14ac:dyDescent="0.2">
      <c r="A107" s="57">
        <v>112300011</v>
      </c>
      <c r="B107" s="58" t="s">
        <v>653</v>
      </c>
      <c r="C107" s="60">
        <v>6666.68</v>
      </c>
      <c r="D107" s="60">
        <v>6666.68</v>
      </c>
      <c r="E107" s="50"/>
      <c r="F107" s="50"/>
      <c r="G107" s="50"/>
      <c r="H107" s="114" t="s">
        <v>1012</v>
      </c>
    </row>
    <row r="108" spans="1:8" x14ac:dyDescent="0.2">
      <c r="A108" s="57">
        <v>112300011</v>
      </c>
      <c r="B108" s="58" t="s">
        <v>654</v>
      </c>
      <c r="C108" s="60">
        <v>3000</v>
      </c>
      <c r="D108" s="60">
        <v>3000</v>
      </c>
      <c r="E108" s="50"/>
      <c r="F108" s="50"/>
      <c r="G108" s="50"/>
      <c r="H108" s="114" t="s">
        <v>1012</v>
      </c>
    </row>
    <row r="109" spans="1:8" x14ac:dyDescent="0.2">
      <c r="A109" s="57">
        <v>112300011</v>
      </c>
      <c r="B109" s="58" t="s">
        <v>655</v>
      </c>
      <c r="C109" s="60">
        <v>5000.04</v>
      </c>
      <c r="D109" s="60">
        <v>5000.04</v>
      </c>
      <c r="E109" s="50"/>
      <c r="F109" s="50"/>
      <c r="G109" s="50"/>
      <c r="H109" s="114" t="s">
        <v>1012</v>
      </c>
    </row>
    <row r="110" spans="1:8" x14ac:dyDescent="0.2">
      <c r="A110" s="57">
        <v>112300011</v>
      </c>
      <c r="B110" s="58" t="s">
        <v>656</v>
      </c>
      <c r="C110" s="60">
        <v>6666.68</v>
      </c>
      <c r="D110" s="60">
        <v>6666.68</v>
      </c>
      <c r="E110" s="50"/>
      <c r="F110" s="50"/>
      <c r="G110" s="50"/>
      <c r="H110" s="114" t="s">
        <v>1012</v>
      </c>
    </row>
    <row r="111" spans="1:8" x14ac:dyDescent="0.2">
      <c r="A111" s="57">
        <v>112300011</v>
      </c>
      <c r="B111" s="58" t="s">
        <v>657</v>
      </c>
      <c r="C111" s="60">
        <v>15000</v>
      </c>
      <c r="D111" s="60">
        <v>15000</v>
      </c>
      <c r="E111" s="50"/>
      <c r="F111" s="50"/>
      <c r="G111" s="50"/>
      <c r="H111" s="114" t="s">
        <v>1012</v>
      </c>
    </row>
    <row r="112" spans="1:8" x14ac:dyDescent="0.2">
      <c r="A112" s="57">
        <v>112300011</v>
      </c>
      <c r="B112" s="58" t="s">
        <v>658</v>
      </c>
      <c r="C112" s="60">
        <v>3116.88</v>
      </c>
      <c r="D112" s="60">
        <v>3116.88</v>
      </c>
      <c r="E112" s="50"/>
      <c r="F112" s="50"/>
      <c r="G112" s="50"/>
      <c r="H112" s="114" t="s">
        <v>1012</v>
      </c>
    </row>
    <row r="113" spans="1:8" x14ac:dyDescent="0.2">
      <c r="A113" s="57">
        <v>112300011</v>
      </c>
      <c r="B113" s="58" t="s">
        <v>659</v>
      </c>
      <c r="C113" s="60">
        <v>4333.3599999999997</v>
      </c>
      <c r="D113" s="60">
        <v>4333.3599999999997</v>
      </c>
      <c r="E113" s="50"/>
      <c r="F113" s="50"/>
      <c r="G113" s="50"/>
      <c r="H113" s="114" t="s">
        <v>1012</v>
      </c>
    </row>
    <row r="114" spans="1:8" x14ac:dyDescent="0.2">
      <c r="A114" s="57">
        <v>112300011</v>
      </c>
      <c r="B114" s="58" t="s">
        <v>660</v>
      </c>
      <c r="C114" s="60">
        <v>10588.19</v>
      </c>
      <c r="D114" s="60">
        <v>10588.19</v>
      </c>
      <c r="E114" s="50"/>
      <c r="F114" s="50"/>
      <c r="G114" s="50"/>
      <c r="H114" s="114" t="s">
        <v>1012</v>
      </c>
    </row>
    <row r="115" spans="1:8" x14ac:dyDescent="0.2">
      <c r="A115" s="57">
        <v>112300011</v>
      </c>
      <c r="B115" s="58" t="s">
        <v>661</v>
      </c>
      <c r="C115" s="60">
        <v>3333.28</v>
      </c>
      <c r="D115" s="60">
        <v>3333.28</v>
      </c>
      <c r="E115" s="50"/>
      <c r="F115" s="50"/>
      <c r="G115" s="50"/>
      <c r="H115" s="114" t="s">
        <v>1012</v>
      </c>
    </row>
    <row r="116" spans="1:8" x14ac:dyDescent="0.2">
      <c r="A116" s="57">
        <v>112300011</v>
      </c>
      <c r="B116" s="58" t="s">
        <v>662</v>
      </c>
      <c r="C116" s="60">
        <v>1941.17</v>
      </c>
      <c r="D116" s="60">
        <v>1941.17</v>
      </c>
      <c r="E116" s="50"/>
      <c r="F116" s="50"/>
      <c r="G116" s="50"/>
      <c r="H116" s="114" t="s">
        <v>1012</v>
      </c>
    </row>
    <row r="117" spans="1:8" x14ac:dyDescent="0.2">
      <c r="A117" s="57">
        <v>112300011</v>
      </c>
      <c r="B117" s="58" t="s">
        <v>663</v>
      </c>
      <c r="C117" s="60">
        <v>1666.64</v>
      </c>
      <c r="D117" s="60">
        <v>1666.64</v>
      </c>
      <c r="E117" s="50"/>
      <c r="F117" s="50"/>
      <c r="G117" s="50"/>
      <c r="H117" s="114" t="s">
        <v>1012</v>
      </c>
    </row>
    <row r="118" spans="1:8" x14ac:dyDescent="0.2">
      <c r="A118" s="57">
        <v>112300011</v>
      </c>
      <c r="B118" s="58" t="s">
        <v>664</v>
      </c>
      <c r="C118" s="60">
        <v>3750</v>
      </c>
      <c r="D118" s="60">
        <v>3750</v>
      </c>
      <c r="E118" s="50"/>
      <c r="F118" s="50"/>
      <c r="G118" s="50"/>
      <c r="H118" s="114" t="s">
        <v>1012</v>
      </c>
    </row>
    <row r="119" spans="1:8" x14ac:dyDescent="0.2">
      <c r="A119" s="57">
        <v>112300011</v>
      </c>
      <c r="B119" s="58" t="s">
        <v>665</v>
      </c>
      <c r="C119" s="60">
        <v>7875</v>
      </c>
      <c r="D119" s="60">
        <v>7875</v>
      </c>
      <c r="E119" s="50"/>
      <c r="F119" s="50"/>
      <c r="G119" s="50"/>
      <c r="H119" s="114" t="s">
        <v>1012</v>
      </c>
    </row>
    <row r="120" spans="1:8" x14ac:dyDescent="0.2">
      <c r="A120" s="57">
        <v>112300011</v>
      </c>
      <c r="B120" s="58" t="s">
        <v>666</v>
      </c>
      <c r="C120" s="60">
        <v>6666.68</v>
      </c>
      <c r="D120" s="60">
        <v>6666.68</v>
      </c>
      <c r="E120" s="50"/>
      <c r="F120" s="50"/>
      <c r="G120" s="50"/>
      <c r="H120" s="114" t="s">
        <v>1012</v>
      </c>
    </row>
    <row r="121" spans="1:8" x14ac:dyDescent="0.2">
      <c r="A121" s="57">
        <v>112300011</v>
      </c>
      <c r="B121" s="58" t="s">
        <v>667</v>
      </c>
      <c r="C121" s="60">
        <v>5000.04</v>
      </c>
      <c r="D121" s="60">
        <v>5000.04</v>
      </c>
      <c r="E121" s="50"/>
      <c r="F121" s="50"/>
      <c r="G121" s="50"/>
      <c r="H121" s="114" t="s">
        <v>1012</v>
      </c>
    </row>
    <row r="122" spans="1:8" x14ac:dyDescent="0.2">
      <c r="A122" s="57">
        <v>112300011</v>
      </c>
      <c r="B122" s="58" t="s">
        <v>668</v>
      </c>
      <c r="C122" s="60">
        <v>7333.36</v>
      </c>
      <c r="D122" s="60">
        <v>7333.36</v>
      </c>
      <c r="E122" s="50"/>
      <c r="F122" s="50"/>
      <c r="G122" s="50"/>
      <c r="H122" s="114" t="s">
        <v>1012</v>
      </c>
    </row>
    <row r="123" spans="1:8" x14ac:dyDescent="0.2">
      <c r="A123" s="57">
        <v>112300011</v>
      </c>
      <c r="B123" s="58" t="s">
        <v>669</v>
      </c>
      <c r="C123" s="60">
        <v>5000.04</v>
      </c>
      <c r="D123" s="60">
        <v>5000.04</v>
      </c>
      <c r="E123" s="50"/>
      <c r="F123" s="50"/>
      <c r="G123" s="50"/>
      <c r="H123" s="114" t="s">
        <v>1012</v>
      </c>
    </row>
    <row r="124" spans="1:8" x14ac:dyDescent="0.2">
      <c r="A124" s="57">
        <v>112300011</v>
      </c>
      <c r="B124" s="58" t="s">
        <v>670</v>
      </c>
      <c r="C124" s="60">
        <v>4147</v>
      </c>
      <c r="D124" s="60">
        <v>4147</v>
      </c>
      <c r="E124" s="50"/>
      <c r="F124" s="50"/>
      <c r="G124" s="50"/>
      <c r="H124" s="114" t="s">
        <v>1012</v>
      </c>
    </row>
    <row r="125" spans="1:8" x14ac:dyDescent="0.2">
      <c r="A125" s="57">
        <v>112300011</v>
      </c>
      <c r="B125" s="58" t="s">
        <v>671</v>
      </c>
      <c r="C125" s="60">
        <v>1333.36</v>
      </c>
      <c r="D125" s="60">
        <v>1333.36</v>
      </c>
      <c r="E125" s="50"/>
      <c r="F125" s="50"/>
      <c r="G125" s="50"/>
      <c r="H125" s="114" t="s">
        <v>1012</v>
      </c>
    </row>
    <row r="126" spans="1:8" x14ac:dyDescent="0.2">
      <c r="A126" s="57">
        <v>112300011</v>
      </c>
      <c r="B126" s="58" t="s">
        <v>672</v>
      </c>
      <c r="C126" s="60">
        <v>28333.360000000001</v>
      </c>
      <c r="D126" s="60">
        <v>28333.360000000001</v>
      </c>
      <c r="E126" s="50"/>
      <c r="F126" s="50"/>
      <c r="G126" s="50"/>
      <c r="H126" s="114" t="s">
        <v>1012</v>
      </c>
    </row>
    <row r="127" spans="1:8" x14ac:dyDescent="0.2">
      <c r="A127" s="57">
        <v>112300011</v>
      </c>
      <c r="B127" s="58" t="s">
        <v>673</v>
      </c>
      <c r="C127" s="60">
        <v>4235.32</v>
      </c>
      <c r="D127" s="60">
        <v>4235.32</v>
      </c>
      <c r="E127" s="50"/>
      <c r="F127" s="50"/>
      <c r="G127" s="50"/>
      <c r="H127" s="114" t="s">
        <v>1012</v>
      </c>
    </row>
    <row r="128" spans="1:8" x14ac:dyDescent="0.2">
      <c r="A128" s="57">
        <v>112300011</v>
      </c>
      <c r="B128" s="58" t="s">
        <v>674</v>
      </c>
      <c r="C128" s="60">
        <v>1764.68</v>
      </c>
      <c r="D128" s="60">
        <v>1764.68</v>
      </c>
      <c r="E128" s="50"/>
      <c r="F128" s="50"/>
      <c r="G128" s="50"/>
      <c r="H128" s="114" t="s">
        <v>1012</v>
      </c>
    </row>
    <row r="129" spans="1:8" x14ac:dyDescent="0.2">
      <c r="A129" s="57">
        <v>112300011</v>
      </c>
      <c r="B129" s="58" t="s">
        <v>675</v>
      </c>
      <c r="C129" s="60">
        <v>1333.36</v>
      </c>
      <c r="D129" s="60">
        <v>1333.36</v>
      </c>
      <c r="E129" s="50"/>
      <c r="F129" s="50"/>
      <c r="G129" s="50"/>
      <c r="H129" s="114" t="s">
        <v>1012</v>
      </c>
    </row>
    <row r="130" spans="1:8" x14ac:dyDescent="0.2">
      <c r="A130" s="57">
        <v>112300011</v>
      </c>
      <c r="B130" s="58" t="s">
        <v>676</v>
      </c>
      <c r="C130" s="60">
        <v>33333.279999999999</v>
      </c>
      <c r="D130" s="60">
        <v>33333.279999999999</v>
      </c>
      <c r="E130" s="50"/>
      <c r="F130" s="50"/>
      <c r="G130" s="50"/>
      <c r="H130" s="114" t="s">
        <v>1012</v>
      </c>
    </row>
    <row r="131" spans="1:8" x14ac:dyDescent="0.2">
      <c r="A131" s="57">
        <v>112300011</v>
      </c>
      <c r="B131" s="58" t="s">
        <v>677</v>
      </c>
      <c r="C131" s="60">
        <v>6000</v>
      </c>
      <c r="D131" s="60">
        <v>6000</v>
      </c>
      <c r="E131" s="50"/>
      <c r="F131" s="50"/>
      <c r="G131" s="50"/>
      <c r="H131" s="114" t="s">
        <v>1012</v>
      </c>
    </row>
    <row r="132" spans="1:8" x14ac:dyDescent="0.2">
      <c r="A132" s="57">
        <v>112300011</v>
      </c>
      <c r="B132" s="58" t="s">
        <v>678</v>
      </c>
      <c r="C132" s="60">
        <v>3333.28</v>
      </c>
      <c r="D132" s="60">
        <v>3333.28</v>
      </c>
      <c r="E132" s="50"/>
      <c r="F132" s="50"/>
      <c r="G132" s="50"/>
      <c r="H132" s="114" t="s">
        <v>1012</v>
      </c>
    </row>
    <row r="133" spans="1:8" x14ac:dyDescent="0.2">
      <c r="A133" s="57">
        <v>112300011</v>
      </c>
      <c r="B133" s="58" t="s">
        <v>679</v>
      </c>
      <c r="C133" s="60">
        <v>3333.28</v>
      </c>
      <c r="D133" s="60">
        <v>3333.28</v>
      </c>
      <c r="E133" s="50"/>
      <c r="F133" s="50"/>
      <c r="G133" s="50"/>
      <c r="H133" s="114" t="s">
        <v>1012</v>
      </c>
    </row>
    <row r="134" spans="1:8" x14ac:dyDescent="0.2">
      <c r="A134" s="57">
        <v>112300011</v>
      </c>
      <c r="B134" s="58" t="s">
        <v>680</v>
      </c>
      <c r="C134" s="60">
        <v>6923.05</v>
      </c>
      <c r="D134" s="60">
        <v>6923.05</v>
      </c>
      <c r="E134" s="50"/>
      <c r="F134" s="50"/>
      <c r="G134" s="50"/>
      <c r="H134" s="114" t="s">
        <v>1012</v>
      </c>
    </row>
    <row r="135" spans="1:8" x14ac:dyDescent="0.2">
      <c r="A135" s="57">
        <v>112300011</v>
      </c>
      <c r="B135" s="58" t="s">
        <v>681</v>
      </c>
      <c r="C135" s="60">
        <v>18112.5</v>
      </c>
      <c r="D135" s="60">
        <v>18112.5</v>
      </c>
      <c r="E135" s="50"/>
      <c r="F135" s="50"/>
      <c r="G135" s="50"/>
      <c r="H135" s="114" t="s">
        <v>1012</v>
      </c>
    </row>
    <row r="136" spans="1:8" x14ac:dyDescent="0.2">
      <c r="A136" s="57">
        <v>112300011</v>
      </c>
      <c r="B136" s="58" t="s">
        <v>682</v>
      </c>
      <c r="C136" s="60">
        <v>2000.04</v>
      </c>
      <c r="D136" s="60">
        <v>2000.04</v>
      </c>
      <c r="E136" s="50"/>
      <c r="F136" s="50"/>
      <c r="G136" s="50"/>
      <c r="H136" s="114" t="s">
        <v>1012</v>
      </c>
    </row>
    <row r="137" spans="1:8" x14ac:dyDescent="0.2">
      <c r="A137" s="57">
        <v>112300011</v>
      </c>
      <c r="B137" s="58" t="s">
        <v>683</v>
      </c>
      <c r="C137" s="60">
        <v>12333.28</v>
      </c>
      <c r="D137" s="60">
        <v>12333.28</v>
      </c>
      <c r="E137" s="50"/>
      <c r="F137" s="50"/>
      <c r="G137" s="50"/>
      <c r="H137" s="114" t="s">
        <v>1012</v>
      </c>
    </row>
    <row r="138" spans="1:8" x14ac:dyDescent="0.2">
      <c r="A138" s="57">
        <v>112300011</v>
      </c>
      <c r="B138" s="58" t="s">
        <v>684</v>
      </c>
      <c r="C138" s="60">
        <v>2000.04</v>
      </c>
      <c r="D138" s="60">
        <v>2000.04</v>
      </c>
      <c r="E138" s="50"/>
      <c r="F138" s="50"/>
      <c r="G138" s="50"/>
      <c r="H138" s="114" t="s">
        <v>1012</v>
      </c>
    </row>
    <row r="139" spans="1:8" x14ac:dyDescent="0.2">
      <c r="A139" s="57">
        <v>112300011</v>
      </c>
      <c r="B139" s="58" t="s">
        <v>685</v>
      </c>
      <c r="C139" s="60">
        <v>1875</v>
      </c>
      <c r="D139" s="60">
        <v>1875</v>
      </c>
      <c r="E139" s="50"/>
      <c r="F139" s="50"/>
      <c r="G139" s="50"/>
      <c r="H139" s="114" t="s">
        <v>1012</v>
      </c>
    </row>
    <row r="140" spans="1:8" x14ac:dyDescent="0.2">
      <c r="A140" s="57">
        <v>112300011</v>
      </c>
      <c r="B140" s="58" t="s">
        <v>686</v>
      </c>
      <c r="C140" s="60">
        <v>5000.04</v>
      </c>
      <c r="D140" s="60">
        <v>5000.04</v>
      </c>
      <c r="E140" s="50"/>
      <c r="F140" s="50"/>
      <c r="G140" s="50"/>
      <c r="H140" s="114" t="s">
        <v>1012</v>
      </c>
    </row>
    <row r="141" spans="1:8" x14ac:dyDescent="0.2">
      <c r="A141" s="57">
        <v>112300011</v>
      </c>
      <c r="B141" s="58" t="s">
        <v>687</v>
      </c>
      <c r="C141" s="60">
        <v>3428.56</v>
      </c>
      <c r="D141" s="60">
        <v>3428.56</v>
      </c>
      <c r="E141" s="50"/>
      <c r="F141" s="50"/>
      <c r="G141" s="50"/>
      <c r="H141" s="114" t="s">
        <v>1012</v>
      </c>
    </row>
    <row r="142" spans="1:8" x14ac:dyDescent="0.2">
      <c r="A142" s="57">
        <v>112300011</v>
      </c>
      <c r="B142" s="58" t="s">
        <v>688</v>
      </c>
      <c r="C142" s="60">
        <v>3750</v>
      </c>
      <c r="D142" s="60">
        <v>3750</v>
      </c>
      <c r="E142" s="50"/>
      <c r="F142" s="50"/>
      <c r="G142" s="50"/>
      <c r="H142" s="114" t="s">
        <v>1012</v>
      </c>
    </row>
    <row r="143" spans="1:8" x14ac:dyDescent="0.2">
      <c r="A143" s="57">
        <v>112300011</v>
      </c>
      <c r="B143" s="58" t="s">
        <v>689</v>
      </c>
      <c r="C143" s="60">
        <v>5737.5</v>
      </c>
      <c r="D143" s="60">
        <v>5737.5</v>
      </c>
      <c r="E143" s="50"/>
      <c r="F143" s="50"/>
      <c r="G143" s="50"/>
      <c r="H143" s="114" t="s">
        <v>1012</v>
      </c>
    </row>
    <row r="144" spans="1:8" x14ac:dyDescent="0.2">
      <c r="A144" s="57">
        <v>112300011</v>
      </c>
      <c r="B144" s="58" t="s">
        <v>690</v>
      </c>
      <c r="C144" s="60">
        <v>2666.72</v>
      </c>
      <c r="D144" s="60">
        <v>2666.72</v>
      </c>
      <c r="E144" s="50"/>
      <c r="F144" s="50"/>
      <c r="G144" s="50"/>
      <c r="H144" s="114" t="s">
        <v>1012</v>
      </c>
    </row>
    <row r="145" spans="1:8" x14ac:dyDescent="0.2">
      <c r="A145" s="57">
        <v>112300011</v>
      </c>
      <c r="B145" s="58" t="s">
        <v>691</v>
      </c>
      <c r="C145" s="60">
        <v>2333.3200000000002</v>
      </c>
      <c r="D145" s="60">
        <v>2333.3200000000002</v>
      </c>
      <c r="E145" s="50"/>
      <c r="F145" s="50"/>
      <c r="G145" s="50"/>
      <c r="H145" s="114" t="s">
        <v>1012</v>
      </c>
    </row>
    <row r="146" spans="1:8" x14ac:dyDescent="0.2">
      <c r="A146" s="57">
        <v>112300011</v>
      </c>
      <c r="B146" s="58" t="s">
        <v>692</v>
      </c>
      <c r="C146" s="60">
        <v>20666.72</v>
      </c>
      <c r="D146" s="60">
        <v>20666.72</v>
      </c>
      <c r="E146" s="50"/>
      <c r="F146" s="50"/>
      <c r="G146" s="50"/>
      <c r="H146" s="114" t="s">
        <v>1012</v>
      </c>
    </row>
    <row r="147" spans="1:8" x14ac:dyDescent="0.2">
      <c r="A147" s="57">
        <v>112300011</v>
      </c>
      <c r="B147" s="58" t="s">
        <v>693</v>
      </c>
      <c r="C147" s="60">
        <v>9000</v>
      </c>
      <c r="D147" s="60">
        <v>9000</v>
      </c>
      <c r="E147" s="50"/>
      <c r="F147" s="50"/>
      <c r="G147" s="50"/>
      <c r="H147" s="114" t="s">
        <v>1012</v>
      </c>
    </row>
    <row r="148" spans="1:8" x14ac:dyDescent="0.2">
      <c r="A148" s="57">
        <v>112300011</v>
      </c>
      <c r="B148" s="58" t="s">
        <v>694</v>
      </c>
      <c r="C148" s="60">
        <v>7058.83</v>
      </c>
      <c r="D148" s="60">
        <v>7058.83</v>
      </c>
      <c r="E148" s="50"/>
      <c r="F148" s="50"/>
      <c r="G148" s="50"/>
      <c r="H148" s="114" t="s">
        <v>1012</v>
      </c>
    </row>
    <row r="149" spans="1:8" x14ac:dyDescent="0.2">
      <c r="A149" s="57">
        <v>112300011</v>
      </c>
      <c r="B149" s="58" t="s">
        <v>695</v>
      </c>
      <c r="C149" s="60">
        <v>8333.32</v>
      </c>
      <c r="D149" s="60">
        <v>8333.32</v>
      </c>
      <c r="E149" s="50"/>
      <c r="F149" s="50"/>
      <c r="G149" s="50"/>
      <c r="H149" s="114" t="s">
        <v>1012</v>
      </c>
    </row>
    <row r="150" spans="1:8" x14ac:dyDescent="0.2">
      <c r="A150" s="57">
        <v>112300011</v>
      </c>
      <c r="B150" s="58" t="s">
        <v>696</v>
      </c>
      <c r="C150" s="60">
        <v>5625</v>
      </c>
      <c r="D150" s="60">
        <v>5625</v>
      </c>
      <c r="E150" s="50"/>
      <c r="F150" s="50"/>
      <c r="G150" s="50"/>
      <c r="H150" s="114" t="s">
        <v>1012</v>
      </c>
    </row>
    <row r="151" spans="1:8" x14ac:dyDescent="0.2">
      <c r="A151" s="57">
        <v>112300011</v>
      </c>
      <c r="B151" s="58" t="s">
        <v>697</v>
      </c>
      <c r="C151" s="60">
        <v>5294.15</v>
      </c>
      <c r="D151" s="60">
        <v>5294.15</v>
      </c>
      <c r="E151" s="50"/>
      <c r="F151" s="50"/>
      <c r="G151" s="50"/>
      <c r="H151" s="114" t="s">
        <v>1012</v>
      </c>
    </row>
    <row r="152" spans="1:8" x14ac:dyDescent="0.2">
      <c r="A152" s="57">
        <v>112300011</v>
      </c>
      <c r="B152" s="58" t="s">
        <v>698</v>
      </c>
      <c r="C152" s="60">
        <v>3999.97</v>
      </c>
      <c r="D152" s="60">
        <v>3999.97</v>
      </c>
      <c r="E152" s="50"/>
      <c r="F152" s="50"/>
      <c r="G152" s="50"/>
      <c r="H152" s="114" t="s">
        <v>1012</v>
      </c>
    </row>
    <row r="153" spans="1:8" x14ac:dyDescent="0.2">
      <c r="A153" s="57">
        <v>112300011</v>
      </c>
      <c r="B153" s="58" t="s">
        <v>699</v>
      </c>
      <c r="C153" s="60">
        <v>5294.15</v>
      </c>
      <c r="D153" s="60">
        <v>5294.15</v>
      </c>
      <c r="E153" s="50"/>
      <c r="F153" s="50"/>
      <c r="G153" s="50"/>
      <c r="H153" s="114" t="s">
        <v>1012</v>
      </c>
    </row>
    <row r="154" spans="1:8" x14ac:dyDescent="0.2">
      <c r="A154" s="57">
        <v>112300011</v>
      </c>
      <c r="B154" s="58" t="s">
        <v>700</v>
      </c>
      <c r="C154" s="60">
        <v>8342.2999999999993</v>
      </c>
      <c r="D154" s="60">
        <v>8342.2999999999993</v>
      </c>
      <c r="E154" s="50"/>
      <c r="F154" s="50"/>
      <c r="G154" s="50"/>
      <c r="H154" s="114" t="s">
        <v>1012</v>
      </c>
    </row>
    <row r="155" spans="1:8" x14ac:dyDescent="0.2">
      <c r="A155" s="57">
        <v>112300011</v>
      </c>
      <c r="B155" s="58" t="s">
        <v>701</v>
      </c>
      <c r="C155" s="60">
        <v>2117.66</v>
      </c>
      <c r="D155" s="60">
        <v>2117.66</v>
      </c>
      <c r="E155" s="50"/>
      <c r="F155" s="50"/>
      <c r="G155" s="50"/>
      <c r="H155" s="114" t="s">
        <v>1012</v>
      </c>
    </row>
    <row r="156" spans="1:8" x14ac:dyDescent="0.2">
      <c r="A156" s="57">
        <v>112300011</v>
      </c>
      <c r="B156" s="58" t="s">
        <v>702</v>
      </c>
      <c r="C156" s="60">
        <v>5625</v>
      </c>
      <c r="D156" s="60">
        <v>5625</v>
      </c>
      <c r="E156" s="50"/>
      <c r="F156" s="50"/>
      <c r="G156" s="50"/>
      <c r="H156" s="114" t="s">
        <v>1012</v>
      </c>
    </row>
    <row r="157" spans="1:8" x14ac:dyDescent="0.2">
      <c r="A157" s="57">
        <v>112300011</v>
      </c>
      <c r="B157" s="58" t="s">
        <v>703</v>
      </c>
      <c r="C157" s="60">
        <v>11466.68</v>
      </c>
      <c r="D157" s="60">
        <v>11466.68</v>
      </c>
      <c r="E157" s="50"/>
      <c r="F157" s="50"/>
      <c r="G157" s="50"/>
      <c r="H157" s="114" t="s">
        <v>1012</v>
      </c>
    </row>
    <row r="158" spans="1:8" x14ac:dyDescent="0.2">
      <c r="A158" s="57">
        <v>112300011</v>
      </c>
      <c r="B158" s="58" t="s">
        <v>704</v>
      </c>
      <c r="C158" s="60">
        <v>3000</v>
      </c>
      <c r="D158" s="60">
        <v>3000</v>
      </c>
      <c r="E158" s="50"/>
      <c r="F158" s="50"/>
      <c r="G158" s="50"/>
      <c r="H158" s="114" t="s">
        <v>1012</v>
      </c>
    </row>
    <row r="159" spans="1:8" x14ac:dyDescent="0.2">
      <c r="A159" s="57">
        <v>112300011</v>
      </c>
      <c r="B159" s="58" t="s">
        <v>705</v>
      </c>
      <c r="C159" s="60">
        <v>6666.68</v>
      </c>
      <c r="D159" s="60">
        <v>6666.68</v>
      </c>
      <c r="E159" s="50"/>
      <c r="F159" s="50"/>
      <c r="G159" s="50"/>
      <c r="H159" s="114" t="s">
        <v>1012</v>
      </c>
    </row>
    <row r="160" spans="1:8" x14ac:dyDescent="0.2">
      <c r="A160" s="57">
        <v>112300011</v>
      </c>
      <c r="B160" s="58" t="s">
        <v>706</v>
      </c>
      <c r="C160" s="60">
        <v>2823.51</v>
      </c>
      <c r="D160" s="60">
        <v>2823.51</v>
      </c>
      <c r="E160" s="50"/>
      <c r="F160" s="50"/>
      <c r="G160" s="50"/>
      <c r="H160" s="114" t="s">
        <v>1012</v>
      </c>
    </row>
    <row r="161" spans="1:8" x14ac:dyDescent="0.2">
      <c r="A161" s="57">
        <v>112300011</v>
      </c>
      <c r="B161" s="58" t="s">
        <v>707</v>
      </c>
      <c r="C161" s="60">
        <v>3750</v>
      </c>
      <c r="D161" s="60">
        <v>3750</v>
      </c>
      <c r="E161" s="50"/>
      <c r="F161" s="50"/>
      <c r="G161" s="50"/>
      <c r="H161" s="114" t="s">
        <v>1012</v>
      </c>
    </row>
    <row r="162" spans="1:8" x14ac:dyDescent="0.2">
      <c r="A162" s="57">
        <v>112300011</v>
      </c>
      <c r="B162" s="58" t="s">
        <v>708</v>
      </c>
      <c r="C162" s="60">
        <v>1800</v>
      </c>
      <c r="D162" s="60">
        <v>1800</v>
      </c>
      <c r="E162" s="50"/>
      <c r="F162" s="50"/>
      <c r="G162" s="50"/>
      <c r="H162" s="114" t="s">
        <v>1012</v>
      </c>
    </row>
    <row r="163" spans="1:8" x14ac:dyDescent="0.2">
      <c r="A163" s="57">
        <v>112300011</v>
      </c>
      <c r="B163" s="58" t="s">
        <v>709</v>
      </c>
      <c r="C163" s="60">
        <v>3529.36</v>
      </c>
      <c r="D163" s="60">
        <v>3529.36</v>
      </c>
      <c r="E163" s="50"/>
      <c r="F163" s="50"/>
      <c r="G163" s="50"/>
      <c r="H163" s="114" t="s">
        <v>1012</v>
      </c>
    </row>
    <row r="164" spans="1:8" x14ac:dyDescent="0.2">
      <c r="A164" s="57">
        <v>112300011</v>
      </c>
      <c r="B164" s="58" t="s">
        <v>710</v>
      </c>
      <c r="C164" s="60">
        <v>3529.36</v>
      </c>
      <c r="D164" s="60">
        <v>3529.36</v>
      </c>
      <c r="E164" s="50"/>
      <c r="F164" s="50"/>
      <c r="G164" s="50"/>
      <c r="H164" s="114" t="s">
        <v>1012</v>
      </c>
    </row>
    <row r="165" spans="1:8" x14ac:dyDescent="0.2">
      <c r="A165" s="57">
        <v>112300011</v>
      </c>
      <c r="B165" s="58" t="s">
        <v>711</v>
      </c>
      <c r="C165" s="60">
        <v>13333.36</v>
      </c>
      <c r="D165" s="60">
        <v>13333.36</v>
      </c>
      <c r="E165" s="50"/>
      <c r="F165" s="50"/>
      <c r="G165" s="50"/>
      <c r="H165" s="114" t="s">
        <v>1012</v>
      </c>
    </row>
    <row r="166" spans="1:8" x14ac:dyDescent="0.2">
      <c r="A166" s="57"/>
      <c r="B166" s="58"/>
      <c r="C166" s="60"/>
      <c r="D166" s="60"/>
      <c r="E166" s="50"/>
      <c r="F166" s="50"/>
      <c r="G166" s="50"/>
      <c r="H166" s="114"/>
    </row>
    <row r="167" spans="1:8" x14ac:dyDescent="0.2">
      <c r="A167" s="57"/>
      <c r="B167" s="58"/>
      <c r="C167" s="60"/>
      <c r="D167" s="60"/>
      <c r="E167" s="50"/>
      <c r="F167" s="50"/>
      <c r="G167" s="50"/>
      <c r="H167" s="114"/>
    </row>
    <row r="168" spans="1:8" x14ac:dyDescent="0.2">
      <c r="A168" s="57"/>
      <c r="B168" s="58"/>
      <c r="C168" s="60"/>
      <c r="D168" s="60"/>
      <c r="E168" s="50"/>
      <c r="F168" s="50"/>
      <c r="G168" s="50"/>
      <c r="H168" s="114"/>
    </row>
    <row r="169" spans="1:8" x14ac:dyDescent="0.2">
      <c r="A169" s="57"/>
      <c r="B169" s="58"/>
      <c r="C169" s="60"/>
      <c r="D169" s="60"/>
      <c r="E169" s="50"/>
      <c r="F169" s="50"/>
      <c r="G169" s="50"/>
      <c r="H169" s="114"/>
    </row>
    <row r="170" spans="1:8" x14ac:dyDescent="0.2">
      <c r="A170" s="57"/>
      <c r="B170" s="58"/>
      <c r="C170" s="60"/>
      <c r="D170" s="60"/>
      <c r="E170" s="50"/>
      <c r="F170" s="50"/>
      <c r="G170" s="50"/>
      <c r="H170" s="114"/>
    </row>
    <row r="171" spans="1:8" x14ac:dyDescent="0.2">
      <c r="A171" s="57"/>
      <c r="B171" s="58"/>
      <c r="C171" s="60"/>
      <c r="D171" s="60"/>
      <c r="E171" s="50"/>
      <c r="F171" s="50"/>
      <c r="G171" s="50"/>
      <c r="H171" s="114"/>
    </row>
    <row r="172" spans="1:8" x14ac:dyDescent="0.2">
      <c r="A172" s="57"/>
      <c r="B172" s="58"/>
      <c r="C172" s="60"/>
      <c r="D172" s="60"/>
      <c r="E172" s="50"/>
      <c r="F172" s="50"/>
      <c r="G172" s="50"/>
      <c r="H172" s="114"/>
    </row>
    <row r="173" spans="1:8" x14ac:dyDescent="0.2">
      <c r="A173" s="57"/>
      <c r="B173" s="58"/>
      <c r="C173" s="60"/>
      <c r="D173" s="60"/>
      <c r="E173" s="50"/>
      <c r="F173" s="50"/>
      <c r="G173" s="50"/>
      <c r="H173" s="114"/>
    </row>
    <row r="174" spans="1:8" x14ac:dyDescent="0.2">
      <c r="A174" s="57"/>
      <c r="B174" s="58"/>
      <c r="C174" s="60"/>
      <c r="D174" s="60"/>
      <c r="E174" s="50"/>
      <c r="F174" s="50"/>
      <c r="G174" s="50"/>
      <c r="H174" s="114"/>
    </row>
    <row r="175" spans="1:8" x14ac:dyDescent="0.2">
      <c r="A175" s="57">
        <v>112300011</v>
      </c>
      <c r="B175" s="58" t="s">
        <v>712</v>
      </c>
      <c r="C175" s="60">
        <v>5000.04</v>
      </c>
      <c r="D175" s="60">
        <v>5000.04</v>
      </c>
      <c r="E175" s="50"/>
      <c r="F175" s="50"/>
      <c r="G175" s="50"/>
      <c r="H175" s="114" t="s">
        <v>1012</v>
      </c>
    </row>
    <row r="176" spans="1:8" x14ac:dyDescent="0.2">
      <c r="A176" s="57">
        <v>112300011</v>
      </c>
      <c r="B176" s="58" t="s">
        <v>713</v>
      </c>
      <c r="C176" s="60">
        <v>5561.6</v>
      </c>
      <c r="D176" s="60">
        <v>5561.6</v>
      </c>
      <c r="E176" s="50"/>
      <c r="F176" s="50"/>
      <c r="G176" s="50"/>
      <c r="H176" s="114" t="s">
        <v>1012</v>
      </c>
    </row>
    <row r="177" spans="1:8" x14ac:dyDescent="0.2">
      <c r="A177" s="57">
        <v>112300011</v>
      </c>
      <c r="B177" s="58" t="s">
        <v>714</v>
      </c>
      <c r="C177" s="60">
        <v>6333.04</v>
      </c>
      <c r="D177" s="60">
        <v>6333.04</v>
      </c>
      <c r="E177" s="50"/>
      <c r="F177" s="50"/>
      <c r="G177" s="50"/>
      <c r="H177" s="114" t="s">
        <v>1012</v>
      </c>
    </row>
    <row r="178" spans="1:8" x14ac:dyDescent="0.2">
      <c r="A178" s="57">
        <v>112300011</v>
      </c>
      <c r="B178" s="58" t="s">
        <v>715</v>
      </c>
      <c r="C178" s="60">
        <v>2250</v>
      </c>
      <c r="D178" s="60">
        <v>2250</v>
      </c>
      <c r="E178" s="50"/>
      <c r="F178" s="50"/>
      <c r="G178" s="50"/>
      <c r="H178" s="114" t="s">
        <v>1012</v>
      </c>
    </row>
    <row r="179" spans="1:8" x14ac:dyDescent="0.2">
      <c r="A179" s="57">
        <v>112300011</v>
      </c>
      <c r="B179" s="58" t="s">
        <v>716</v>
      </c>
      <c r="C179" s="60">
        <v>3999.96</v>
      </c>
      <c r="D179" s="60">
        <v>3999.96</v>
      </c>
      <c r="E179" s="50"/>
      <c r="F179" s="50"/>
      <c r="G179" s="50"/>
      <c r="H179" s="114" t="s">
        <v>1012</v>
      </c>
    </row>
    <row r="180" spans="1:8" x14ac:dyDescent="0.2">
      <c r="A180" s="57">
        <v>112300011</v>
      </c>
      <c r="B180" s="58" t="s">
        <v>717</v>
      </c>
      <c r="C180" s="60">
        <v>3999.97</v>
      </c>
      <c r="D180" s="60">
        <v>3999.97</v>
      </c>
      <c r="E180" s="50"/>
      <c r="F180" s="50"/>
      <c r="G180" s="50"/>
      <c r="H180" s="114" t="s">
        <v>1012</v>
      </c>
    </row>
    <row r="181" spans="1:8" x14ac:dyDescent="0.2">
      <c r="A181" s="57">
        <v>112300011</v>
      </c>
      <c r="B181" s="58" t="s">
        <v>718</v>
      </c>
      <c r="C181" s="60">
        <v>2000.04</v>
      </c>
      <c r="D181" s="60">
        <v>2000.04</v>
      </c>
      <c r="E181" s="50"/>
      <c r="F181" s="50"/>
      <c r="G181" s="50"/>
      <c r="H181" s="114" t="s">
        <v>1012</v>
      </c>
    </row>
    <row r="182" spans="1:8" x14ac:dyDescent="0.2">
      <c r="A182" s="57">
        <v>112300011</v>
      </c>
      <c r="B182" s="58" t="s">
        <v>719</v>
      </c>
      <c r="C182" s="60">
        <v>5000.04</v>
      </c>
      <c r="D182" s="60">
        <v>5000.04</v>
      </c>
      <c r="E182" s="50"/>
      <c r="F182" s="50"/>
      <c r="G182" s="50"/>
      <c r="H182" s="114" t="s">
        <v>1012</v>
      </c>
    </row>
    <row r="183" spans="1:8" x14ac:dyDescent="0.2">
      <c r="A183" s="57">
        <v>112300011</v>
      </c>
      <c r="B183" s="58" t="s">
        <v>720</v>
      </c>
      <c r="C183" s="60">
        <v>1764.68</v>
      </c>
      <c r="D183" s="60">
        <v>1764.68</v>
      </c>
      <c r="E183" s="50"/>
      <c r="F183" s="50"/>
      <c r="G183" s="50"/>
      <c r="H183" s="114" t="s">
        <v>1012</v>
      </c>
    </row>
    <row r="184" spans="1:8" x14ac:dyDescent="0.2">
      <c r="A184" s="57">
        <v>112300011</v>
      </c>
      <c r="B184" s="58" t="s">
        <v>721</v>
      </c>
      <c r="C184" s="60">
        <v>6666.68</v>
      </c>
      <c r="D184" s="60">
        <v>6666.68</v>
      </c>
      <c r="E184" s="50"/>
      <c r="F184" s="50"/>
      <c r="G184" s="50"/>
      <c r="H184" s="114" t="s">
        <v>1012</v>
      </c>
    </row>
    <row r="185" spans="1:8" x14ac:dyDescent="0.2">
      <c r="A185" s="57">
        <v>112300011</v>
      </c>
      <c r="B185" s="58" t="s">
        <v>722</v>
      </c>
      <c r="C185" s="60">
        <v>3333.28</v>
      </c>
      <c r="D185" s="60">
        <v>3333.28</v>
      </c>
      <c r="E185" s="50"/>
      <c r="F185" s="50"/>
      <c r="G185" s="50"/>
      <c r="H185" s="114" t="s">
        <v>1012</v>
      </c>
    </row>
    <row r="186" spans="1:8" x14ac:dyDescent="0.2">
      <c r="A186" s="57">
        <v>112300011</v>
      </c>
      <c r="B186" s="58" t="s">
        <v>723</v>
      </c>
      <c r="C186" s="60">
        <v>6000</v>
      </c>
      <c r="D186" s="60">
        <v>6000</v>
      </c>
      <c r="E186" s="50"/>
      <c r="F186" s="50"/>
      <c r="G186" s="50"/>
      <c r="H186" s="114" t="s">
        <v>1012</v>
      </c>
    </row>
    <row r="187" spans="1:8" x14ac:dyDescent="0.2">
      <c r="A187" s="57">
        <v>112300011</v>
      </c>
      <c r="B187" s="58" t="s">
        <v>724</v>
      </c>
      <c r="C187" s="60">
        <v>1058.83</v>
      </c>
      <c r="D187" s="60">
        <v>1058.83</v>
      </c>
      <c r="E187" s="50"/>
      <c r="F187" s="50"/>
      <c r="G187" s="50"/>
      <c r="H187" s="114" t="s">
        <v>1012</v>
      </c>
    </row>
    <row r="188" spans="1:8" x14ac:dyDescent="0.2">
      <c r="A188" s="57">
        <v>112300011</v>
      </c>
      <c r="B188" s="58" t="s">
        <v>725</v>
      </c>
      <c r="C188" s="60">
        <v>14000</v>
      </c>
      <c r="D188" s="60">
        <v>14000</v>
      </c>
      <c r="E188" s="50"/>
      <c r="F188" s="50"/>
      <c r="G188" s="50"/>
      <c r="H188" s="114" t="s">
        <v>1012</v>
      </c>
    </row>
    <row r="189" spans="1:8" x14ac:dyDescent="0.2">
      <c r="A189" s="57">
        <v>112300011</v>
      </c>
      <c r="B189" s="58" t="s">
        <v>726</v>
      </c>
      <c r="C189" s="60">
        <v>31800</v>
      </c>
      <c r="D189" s="60">
        <v>31800</v>
      </c>
      <c r="E189" s="50"/>
      <c r="F189" s="50"/>
      <c r="G189" s="50"/>
      <c r="H189" s="114" t="s">
        <v>1012</v>
      </c>
    </row>
    <row r="190" spans="1:8" x14ac:dyDescent="0.2">
      <c r="A190" s="57">
        <v>112300011</v>
      </c>
      <c r="B190" s="58" t="s">
        <v>727</v>
      </c>
      <c r="C190" s="60">
        <v>1500</v>
      </c>
      <c r="D190" s="60">
        <v>1500</v>
      </c>
      <c r="E190" s="50"/>
      <c r="F190" s="50"/>
      <c r="G190" s="50"/>
      <c r="H190" s="114" t="s">
        <v>1012</v>
      </c>
    </row>
    <row r="191" spans="1:8" x14ac:dyDescent="0.2">
      <c r="A191" s="57">
        <v>112300011</v>
      </c>
      <c r="B191" s="58" t="s">
        <v>728</v>
      </c>
      <c r="C191" s="60">
        <v>7536.56</v>
      </c>
      <c r="D191" s="60">
        <v>7536.56</v>
      </c>
      <c r="E191" s="50"/>
      <c r="F191" s="50"/>
      <c r="G191" s="50"/>
      <c r="H191" s="114" t="s">
        <v>1012</v>
      </c>
    </row>
    <row r="192" spans="1:8" x14ac:dyDescent="0.2">
      <c r="A192" s="57">
        <v>112300011</v>
      </c>
      <c r="B192" s="58" t="s">
        <v>729</v>
      </c>
      <c r="C192" s="60">
        <v>7500</v>
      </c>
      <c r="D192" s="60">
        <v>7500</v>
      </c>
      <c r="E192" s="50"/>
      <c r="F192" s="50"/>
      <c r="G192" s="50"/>
      <c r="H192" s="114" t="s">
        <v>1012</v>
      </c>
    </row>
    <row r="193" spans="1:8" x14ac:dyDescent="0.2">
      <c r="A193" s="57">
        <v>112300011</v>
      </c>
      <c r="B193" s="58" t="s">
        <v>730</v>
      </c>
      <c r="C193" s="60">
        <v>8333.32</v>
      </c>
      <c r="D193" s="60">
        <v>8333.32</v>
      </c>
      <c r="E193" s="50"/>
      <c r="F193" s="50"/>
      <c r="G193" s="50"/>
      <c r="H193" s="114" t="s">
        <v>1012</v>
      </c>
    </row>
    <row r="194" spans="1:8" x14ac:dyDescent="0.2">
      <c r="A194" s="57">
        <v>112300011</v>
      </c>
      <c r="B194" s="58" t="s">
        <v>731</v>
      </c>
      <c r="C194" s="60">
        <v>1063.3599999999999</v>
      </c>
      <c r="D194" s="60">
        <v>1063.3599999999999</v>
      </c>
      <c r="E194" s="50"/>
      <c r="F194" s="50"/>
      <c r="G194" s="50"/>
      <c r="H194" s="114" t="s">
        <v>1012</v>
      </c>
    </row>
    <row r="195" spans="1:8" x14ac:dyDescent="0.2">
      <c r="A195" s="57">
        <v>112300011</v>
      </c>
      <c r="B195" s="58" t="s">
        <v>732</v>
      </c>
      <c r="C195" s="60">
        <v>7058.83</v>
      </c>
      <c r="D195" s="60">
        <v>7058.83</v>
      </c>
      <c r="E195" s="50"/>
      <c r="F195" s="50"/>
      <c r="G195" s="50"/>
      <c r="H195" s="114" t="s">
        <v>1012</v>
      </c>
    </row>
    <row r="196" spans="1:8" x14ac:dyDescent="0.2">
      <c r="A196" s="57">
        <v>112300011</v>
      </c>
      <c r="B196" s="58" t="s">
        <v>733</v>
      </c>
      <c r="C196" s="60">
        <v>2142.88</v>
      </c>
      <c r="D196" s="60">
        <v>2142.88</v>
      </c>
      <c r="E196" s="50"/>
      <c r="F196" s="50"/>
      <c r="G196" s="50"/>
      <c r="H196" s="114" t="s">
        <v>1012</v>
      </c>
    </row>
    <row r="197" spans="1:8" x14ac:dyDescent="0.2">
      <c r="A197" s="57">
        <v>112300011</v>
      </c>
      <c r="B197" s="58" t="s">
        <v>734</v>
      </c>
      <c r="C197" s="60">
        <v>2666.72</v>
      </c>
      <c r="D197" s="60">
        <v>2666.72</v>
      </c>
      <c r="E197" s="50"/>
      <c r="F197" s="50"/>
      <c r="G197" s="50"/>
      <c r="H197" s="114" t="s">
        <v>1012</v>
      </c>
    </row>
    <row r="198" spans="1:8" x14ac:dyDescent="0.2">
      <c r="A198" s="57">
        <v>112300011</v>
      </c>
      <c r="B198" s="58" t="s">
        <v>735</v>
      </c>
      <c r="C198" s="60">
        <v>5571.44</v>
      </c>
      <c r="D198" s="60">
        <v>5571.44</v>
      </c>
      <c r="E198" s="50"/>
      <c r="F198" s="50"/>
      <c r="G198" s="50"/>
      <c r="H198" s="114" t="s">
        <v>1012</v>
      </c>
    </row>
    <row r="199" spans="1:8" x14ac:dyDescent="0.2">
      <c r="A199" s="57">
        <v>112300011</v>
      </c>
      <c r="B199" s="58" t="s">
        <v>736</v>
      </c>
      <c r="C199" s="60">
        <v>5000.04</v>
      </c>
      <c r="D199" s="60">
        <v>5000.04</v>
      </c>
      <c r="E199" s="50"/>
      <c r="F199" s="50"/>
      <c r="G199" s="50"/>
      <c r="H199" s="114" t="s">
        <v>1012</v>
      </c>
    </row>
    <row r="200" spans="1:8" x14ac:dyDescent="0.2">
      <c r="A200" s="57">
        <v>112300011</v>
      </c>
      <c r="B200" s="58" t="s">
        <v>737</v>
      </c>
      <c r="C200" s="60">
        <v>16110.6</v>
      </c>
      <c r="D200" s="60">
        <v>16110.6</v>
      </c>
      <c r="E200" s="50"/>
      <c r="F200" s="50"/>
      <c r="G200" s="50"/>
      <c r="H200" s="114" t="s">
        <v>1012</v>
      </c>
    </row>
    <row r="201" spans="1:8" x14ac:dyDescent="0.2">
      <c r="A201" s="57">
        <v>112300011</v>
      </c>
      <c r="B201" s="58" t="s">
        <v>738</v>
      </c>
      <c r="C201" s="60">
        <v>2858.83</v>
      </c>
      <c r="D201" s="60">
        <v>2858.83</v>
      </c>
      <c r="E201" s="50"/>
      <c r="F201" s="50"/>
      <c r="G201" s="50"/>
      <c r="H201" s="114" t="s">
        <v>1012</v>
      </c>
    </row>
    <row r="202" spans="1:8" x14ac:dyDescent="0.2">
      <c r="A202" s="57">
        <v>112300011</v>
      </c>
      <c r="B202" s="58" t="s">
        <v>739</v>
      </c>
      <c r="C202" s="60">
        <v>3529.36</v>
      </c>
      <c r="D202" s="60">
        <v>3529.36</v>
      </c>
      <c r="E202" s="50"/>
      <c r="F202" s="50"/>
      <c r="G202" s="50"/>
      <c r="H202" s="114" t="s">
        <v>1012</v>
      </c>
    </row>
    <row r="203" spans="1:8" x14ac:dyDescent="0.2">
      <c r="A203" s="57">
        <v>112300011</v>
      </c>
      <c r="B203" s="58" t="s">
        <v>740</v>
      </c>
      <c r="C203" s="60">
        <v>7058.83</v>
      </c>
      <c r="D203" s="60">
        <v>7058.83</v>
      </c>
      <c r="E203" s="50"/>
      <c r="F203" s="50"/>
      <c r="G203" s="50"/>
      <c r="H203" s="114" t="s">
        <v>1012</v>
      </c>
    </row>
    <row r="204" spans="1:8" x14ac:dyDescent="0.2">
      <c r="A204" s="57">
        <v>112300011</v>
      </c>
      <c r="B204" s="58" t="s">
        <v>741</v>
      </c>
      <c r="C204" s="60">
        <v>1666.64</v>
      </c>
      <c r="D204" s="60">
        <v>1666.64</v>
      </c>
      <c r="E204" s="50"/>
      <c r="F204" s="50"/>
      <c r="G204" s="50"/>
      <c r="H204" s="114" t="s">
        <v>1012</v>
      </c>
    </row>
    <row r="205" spans="1:8" x14ac:dyDescent="0.2">
      <c r="A205" s="57">
        <v>112300011</v>
      </c>
      <c r="B205" s="58" t="s">
        <v>742</v>
      </c>
      <c r="C205" s="60">
        <v>7536.56</v>
      </c>
      <c r="D205" s="60">
        <v>7536.56</v>
      </c>
      <c r="E205" s="50"/>
      <c r="F205" s="50"/>
      <c r="G205" s="50"/>
      <c r="H205" s="114" t="s">
        <v>1012</v>
      </c>
    </row>
    <row r="206" spans="1:8" x14ac:dyDescent="0.2">
      <c r="A206" s="57">
        <v>112300011</v>
      </c>
      <c r="B206" s="58" t="s">
        <v>743</v>
      </c>
      <c r="C206" s="60">
        <v>1833.28</v>
      </c>
      <c r="D206" s="60">
        <v>1833.28</v>
      </c>
      <c r="E206" s="50"/>
      <c r="F206" s="50"/>
      <c r="G206" s="50"/>
      <c r="H206" s="114" t="s">
        <v>1012</v>
      </c>
    </row>
    <row r="207" spans="1:8" x14ac:dyDescent="0.2">
      <c r="A207" s="57">
        <v>112300011</v>
      </c>
      <c r="B207" s="58" t="s">
        <v>744</v>
      </c>
      <c r="C207" s="60">
        <v>2100</v>
      </c>
      <c r="D207" s="60">
        <v>2100</v>
      </c>
      <c r="E207" s="50"/>
      <c r="F207" s="50"/>
      <c r="G207" s="50"/>
      <c r="H207" s="114" t="s">
        <v>1012</v>
      </c>
    </row>
    <row r="208" spans="1:8" x14ac:dyDescent="0.2">
      <c r="A208" s="57">
        <v>112300011</v>
      </c>
      <c r="B208" s="58" t="s">
        <v>745</v>
      </c>
      <c r="C208" s="60">
        <v>3529.36</v>
      </c>
      <c r="D208" s="60">
        <v>3529.36</v>
      </c>
      <c r="E208" s="50"/>
      <c r="F208" s="50"/>
      <c r="G208" s="50"/>
      <c r="H208" s="114" t="s">
        <v>1012</v>
      </c>
    </row>
    <row r="209" spans="1:8" x14ac:dyDescent="0.2">
      <c r="A209" s="57">
        <v>112300011</v>
      </c>
      <c r="B209" s="58" t="s">
        <v>746</v>
      </c>
      <c r="C209" s="60">
        <v>5625</v>
      </c>
      <c r="D209" s="60">
        <v>5625</v>
      </c>
      <c r="E209" s="50"/>
      <c r="F209" s="50"/>
      <c r="G209" s="50"/>
      <c r="H209" s="114" t="s">
        <v>1012</v>
      </c>
    </row>
    <row r="210" spans="1:8" x14ac:dyDescent="0.2">
      <c r="A210" s="57">
        <v>112300011</v>
      </c>
      <c r="B210" s="58" t="s">
        <v>747</v>
      </c>
      <c r="C210" s="60">
        <v>19333.36</v>
      </c>
      <c r="D210" s="60">
        <v>19333.36</v>
      </c>
      <c r="E210" s="50"/>
      <c r="F210" s="50"/>
      <c r="G210" s="50"/>
      <c r="H210" s="114" t="s">
        <v>1012</v>
      </c>
    </row>
    <row r="211" spans="1:8" x14ac:dyDescent="0.2">
      <c r="A211" s="57">
        <v>112300011</v>
      </c>
      <c r="B211" s="58" t="s">
        <v>748</v>
      </c>
      <c r="C211" s="60">
        <v>3750</v>
      </c>
      <c r="D211" s="60">
        <v>3750</v>
      </c>
      <c r="E211" s="50"/>
      <c r="F211" s="50"/>
      <c r="G211" s="50"/>
      <c r="H211" s="114" t="s">
        <v>1012</v>
      </c>
    </row>
    <row r="212" spans="1:8" x14ac:dyDescent="0.2">
      <c r="A212" s="57">
        <v>112300011</v>
      </c>
      <c r="B212" s="58" t="s">
        <v>749</v>
      </c>
      <c r="C212" s="60">
        <v>3333.28</v>
      </c>
      <c r="D212" s="60">
        <v>3333.28</v>
      </c>
      <c r="E212" s="50"/>
      <c r="F212" s="50"/>
      <c r="G212" s="50"/>
      <c r="H212" s="114" t="s">
        <v>1012</v>
      </c>
    </row>
    <row r="213" spans="1:8" x14ac:dyDescent="0.2">
      <c r="A213" s="57">
        <v>112300011</v>
      </c>
      <c r="B213" s="58" t="s">
        <v>750</v>
      </c>
      <c r="C213" s="60">
        <v>7500</v>
      </c>
      <c r="D213" s="60">
        <v>7500</v>
      </c>
      <c r="E213" s="50"/>
      <c r="F213" s="50"/>
      <c r="G213" s="50"/>
      <c r="H213" s="114" t="s">
        <v>1012</v>
      </c>
    </row>
    <row r="214" spans="1:8" x14ac:dyDescent="0.2">
      <c r="A214" s="57">
        <v>112300011</v>
      </c>
      <c r="B214" s="58" t="s">
        <v>751</v>
      </c>
      <c r="C214" s="60">
        <v>3999.96</v>
      </c>
      <c r="D214" s="60">
        <v>3999.96</v>
      </c>
      <c r="E214" s="50"/>
      <c r="F214" s="50"/>
      <c r="G214" s="50"/>
      <c r="H214" s="114" t="s">
        <v>1012</v>
      </c>
    </row>
    <row r="215" spans="1:8" x14ac:dyDescent="0.2">
      <c r="A215" s="57">
        <v>112300011</v>
      </c>
      <c r="B215" s="58" t="s">
        <v>752</v>
      </c>
      <c r="C215" s="60">
        <v>8823.51</v>
      </c>
      <c r="D215" s="60">
        <v>8823.51</v>
      </c>
      <c r="E215" s="50"/>
      <c r="F215" s="50"/>
      <c r="G215" s="50"/>
      <c r="H215" s="114" t="s">
        <v>1012</v>
      </c>
    </row>
    <row r="216" spans="1:8" x14ac:dyDescent="0.2">
      <c r="A216" s="57">
        <v>112300011</v>
      </c>
      <c r="B216" s="58" t="s">
        <v>753</v>
      </c>
      <c r="C216" s="60">
        <v>6000</v>
      </c>
      <c r="D216" s="60">
        <v>6000</v>
      </c>
      <c r="E216" s="50"/>
      <c r="F216" s="50"/>
      <c r="G216" s="50"/>
      <c r="H216" s="114" t="s">
        <v>1012</v>
      </c>
    </row>
    <row r="217" spans="1:8" x14ac:dyDescent="0.2">
      <c r="A217" s="57">
        <v>112300011</v>
      </c>
      <c r="B217" s="58" t="s">
        <v>754</v>
      </c>
      <c r="C217" s="60">
        <v>3333.28</v>
      </c>
      <c r="D217" s="60">
        <v>3333.28</v>
      </c>
      <c r="E217" s="50"/>
      <c r="F217" s="50"/>
      <c r="G217" s="50"/>
      <c r="H217" s="114" t="s">
        <v>1012</v>
      </c>
    </row>
    <row r="218" spans="1:8" x14ac:dyDescent="0.2">
      <c r="A218" s="57">
        <v>112300011</v>
      </c>
      <c r="B218" s="58" t="s">
        <v>755</v>
      </c>
      <c r="C218" s="60">
        <v>11250</v>
      </c>
      <c r="D218" s="60">
        <v>11250</v>
      </c>
      <c r="E218" s="50"/>
      <c r="F218" s="50"/>
      <c r="G218" s="50"/>
      <c r="H218" s="114" t="s">
        <v>1012</v>
      </c>
    </row>
    <row r="219" spans="1:8" x14ac:dyDescent="0.2">
      <c r="A219" s="57">
        <v>112300011</v>
      </c>
      <c r="B219" s="58" t="s">
        <v>600</v>
      </c>
      <c r="C219" s="60">
        <v>18750</v>
      </c>
      <c r="D219" s="60">
        <v>18750</v>
      </c>
      <c r="E219" s="50"/>
      <c r="F219" s="50"/>
      <c r="G219" s="50"/>
      <c r="H219" s="114" t="s">
        <v>1012</v>
      </c>
    </row>
    <row r="220" spans="1:8" x14ac:dyDescent="0.2">
      <c r="A220" s="57">
        <v>112300011</v>
      </c>
      <c r="B220" s="58" t="s">
        <v>756</v>
      </c>
      <c r="C220" s="60">
        <v>8000.04</v>
      </c>
      <c r="D220" s="60">
        <v>8000.04</v>
      </c>
      <c r="E220" s="50"/>
      <c r="F220" s="50"/>
      <c r="G220" s="50"/>
      <c r="H220" s="114" t="s">
        <v>1012</v>
      </c>
    </row>
    <row r="221" spans="1:8" x14ac:dyDescent="0.2">
      <c r="A221" s="57">
        <v>112300011</v>
      </c>
      <c r="B221" s="58" t="s">
        <v>757</v>
      </c>
      <c r="C221" s="60">
        <v>2666.72</v>
      </c>
      <c r="D221" s="60">
        <v>2666.72</v>
      </c>
      <c r="E221" s="50"/>
      <c r="F221" s="50"/>
      <c r="G221" s="50"/>
      <c r="H221" s="114" t="s">
        <v>1012</v>
      </c>
    </row>
    <row r="222" spans="1:8" x14ac:dyDescent="0.2">
      <c r="A222" s="57">
        <v>112300011</v>
      </c>
      <c r="B222" s="58" t="s">
        <v>758</v>
      </c>
      <c r="C222" s="60">
        <v>6375</v>
      </c>
      <c r="D222" s="60">
        <v>6375</v>
      </c>
      <c r="E222" s="50"/>
      <c r="F222" s="50"/>
      <c r="G222" s="50"/>
      <c r="H222" s="114" t="s">
        <v>1012</v>
      </c>
    </row>
    <row r="223" spans="1:8" x14ac:dyDescent="0.2">
      <c r="A223" s="57">
        <v>112300011</v>
      </c>
      <c r="B223" s="58" t="s">
        <v>759</v>
      </c>
      <c r="C223" s="60">
        <v>8328.2800000000007</v>
      </c>
      <c r="D223" s="60">
        <v>8328.2800000000007</v>
      </c>
      <c r="E223" s="50"/>
      <c r="F223" s="50"/>
      <c r="G223" s="50"/>
      <c r="H223" s="114" t="s">
        <v>1012</v>
      </c>
    </row>
    <row r="224" spans="1:8" x14ac:dyDescent="0.2">
      <c r="A224" s="57">
        <v>112300011</v>
      </c>
      <c r="B224" s="58" t="s">
        <v>760</v>
      </c>
      <c r="C224" s="60">
        <v>8333.32</v>
      </c>
      <c r="D224" s="60">
        <v>8333.32</v>
      </c>
      <c r="E224" s="50"/>
      <c r="F224" s="50"/>
      <c r="G224" s="50"/>
      <c r="H224" s="114" t="s">
        <v>1012</v>
      </c>
    </row>
    <row r="225" spans="1:8" x14ac:dyDescent="0.2">
      <c r="A225" s="57">
        <v>112300011</v>
      </c>
      <c r="B225" s="58" t="s">
        <v>761</v>
      </c>
      <c r="C225" s="60">
        <v>33382.639999999999</v>
      </c>
      <c r="D225" s="60">
        <v>33382.639999999999</v>
      </c>
      <c r="E225" s="50"/>
      <c r="F225" s="50"/>
      <c r="G225" s="50"/>
      <c r="H225" s="114" t="s">
        <v>1012</v>
      </c>
    </row>
    <row r="226" spans="1:8" x14ac:dyDescent="0.2">
      <c r="A226" s="57">
        <v>112300011</v>
      </c>
      <c r="B226" s="58" t="s">
        <v>592</v>
      </c>
      <c r="C226" s="60">
        <v>3333.28</v>
      </c>
      <c r="D226" s="60">
        <v>3333.28</v>
      </c>
      <c r="E226" s="50"/>
      <c r="F226" s="50"/>
      <c r="G226" s="50"/>
      <c r="H226" s="114" t="s">
        <v>1012</v>
      </c>
    </row>
    <row r="227" spans="1:8" x14ac:dyDescent="0.2">
      <c r="A227" s="57">
        <v>112300011</v>
      </c>
      <c r="B227" s="58" t="s">
        <v>762</v>
      </c>
      <c r="C227" s="60">
        <v>1764.68</v>
      </c>
      <c r="D227" s="60">
        <v>1764.68</v>
      </c>
      <c r="E227" s="50"/>
      <c r="F227" s="50"/>
      <c r="G227" s="50"/>
      <c r="H227" s="114" t="s">
        <v>1012</v>
      </c>
    </row>
    <row r="228" spans="1:8" x14ac:dyDescent="0.2">
      <c r="A228" s="57">
        <v>112300011</v>
      </c>
      <c r="B228" s="58" t="s">
        <v>763</v>
      </c>
      <c r="C228" s="60">
        <v>3666.68</v>
      </c>
      <c r="D228" s="60">
        <v>3666.68</v>
      </c>
      <c r="E228" s="50"/>
      <c r="F228" s="50"/>
      <c r="G228" s="50"/>
      <c r="H228" s="114" t="s">
        <v>1012</v>
      </c>
    </row>
    <row r="229" spans="1:8" x14ac:dyDescent="0.2">
      <c r="A229" s="57">
        <v>112300011</v>
      </c>
      <c r="B229" s="58" t="s">
        <v>764</v>
      </c>
      <c r="C229" s="60">
        <v>2823.51</v>
      </c>
      <c r="D229" s="60">
        <v>2823.51</v>
      </c>
      <c r="E229" s="50"/>
      <c r="F229" s="50"/>
      <c r="G229" s="50"/>
      <c r="H229" s="114" t="s">
        <v>1012</v>
      </c>
    </row>
    <row r="230" spans="1:8" x14ac:dyDescent="0.2">
      <c r="A230" s="57">
        <v>112300011</v>
      </c>
      <c r="B230" s="58" t="s">
        <v>765</v>
      </c>
      <c r="C230" s="60">
        <v>11333.32</v>
      </c>
      <c r="D230" s="60">
        <v>11333.32</v>
      </c>
      <c r="E230" s="50"/>
      <c r="F230" s="50"/>
      <c r="G230" s="50"/>
      <c r="H230" s="114" t="s">
        <v>1012</v>
      </c>
    </row>
    <row r="231" spans="1:8" x14ac:dyDescent="0.2">
      <c r="A231" s="57">
        <v>112300011</v>
      </c>
      <c r="B231" s="58" t="s">
        <v>766</v>
      </c>
      <c r="C231" s="60">
        <v>6000</v>
      </c>
      <c r="D231" s="60">
        <v>6000</v>
      </c>
      <c r="E231" s="50"/>
      <c r="F231" s="50"/>
      <c r="G231" s="50"/>
      <c r="H231" s="114" t="s">
        <v>1012</v>
      </c>
    </row>
    <row r="232" spans="1:8" x14ac:dyDescent="0.2">
      <c r="A232" s="57">
        <v>112300011</v>
      </c>
      <c r="B232" s="58" t="s">
        <v>767</v>
      </c>
      <c r="C232" s="60">
        <v>2823.51</v>
      </c>
      <c r="D232" s="60">
        <v>2823.51</v>
      </c>
      <c r="E232" s="50"/>
      <c r="F232" s="50"/>
      <c r="G232" s="50"/>
      <c r="H232" s="114" t="s">
        <v>1012</v>
      </c>
    </row>
    <row r="233" spans="1:8" x14ac:dyDescent="0.2">
      <c r="A233" s="57">
        <v>112300011</v>
      </c>
      <c r="B233" s="58" t="s">
        <v>768</v>
      </c>
      <c r="C233" s="60">
        <v>6000</v>
      </c>
      <c r="D233" s="60">
        <v>6000</v>
      </c>
      <c r="E233" s="50"/>
      <c r="F233" s="50"/>
      <c r="G233" s="50"/>
      <c r="H233" s="114" t="s">
        <v>1012</v>
      </c>
    </row>
    <row r="234" spans="1:8" x14ac:dyDescent="0.2">
      <c r="A234" s="57">
        <v>112300011</v>
      </c>
      <c r="B234" s="58" t="s">
        <v>769</v>
      </c>
      <c r="C234" s="60">
        <v>8823.51</v>
      </c>
      <c r="D234" s="60">
        <v>8823.51</v>
      </c>
      <c r="E234" s="50"/>
      <c r="F234" s="50"/>
      <c r="G234" s="50"/>
      <c r="H234" s="114" t="s">
        <v>1012</v>
      </c>
    </row>
    <row r="235" spans="1:8" x14ac:dyDescent="0.2">
      <c r="A235" s="57">
        <v>112300011</v>
      </c>
      <c r="B235" s="58" t="s">
        <v>770</v>
      </c>
      <c r="C235" s="60">
        <v>2333.3200000000002</v>
      </c>
      <c r="D235" s="60">
        <v>2333.3200000000002</v>
      </c>
      <c r="E235" s="50"/>
      <c r="F235" s="50"/>
      <c r="G235" s="50"/>
      <c r="H235" s="114" t="s">
        <v>1012</v>
      </c>
    </row>
    <row r="236" spans="1:8" x14ac:dyDescent="0.2">
      <c r="A236" s="57">
        <v>112300011</v>
      </c>
      <c r="B236" s="58" t="s">
        <v>771</v>
      </c>
      <c r="C236" s="60">
        <v>3529.36</v>
      </c>
      <c r="D236" s="60">
        <v>3529.36</v>
      </c>
      <c r="E236" s="50"/>
      <c r="F236" s="50"/>
      <c r="G236" s="50"/>
      <c r="H236" s="114" t="s">
        <v>1012</v>
      </c>
    </row>
    <row r="237" spans="1:8" x14ac:dyDescent="0.2">
      <c r="A237" s="57">
        <v>112300011</v>
      </c>
      <c r="B237" s="58" t="s">
        <v>772</v>
      </c>
      <c r="C237" s="60">
        <v>9402.32</v>
      </c>
      <c r="D237" s="60">
        <v>9402.32</v>
      </c>
      <c r="E237" s="50"/>
      <c r="F237" s="50"/>
      <c r="G237" s="50"/>
      <c r="H237" s="114" t="s">
        <v>1012</v>
      </c>
    </row>
    <row r="238" spans="1:8" x14ac:dyDescent="0.2">
      <c r="A238" s="57">
        <v>112300011</v>
      </c>
      <c r="B238" s="58" t="s">
        <v>773</v>
      </c>
      <c r="C238" s="60">
        <v>6750</v>
      </c>
      <c r="D238" s="60">
        <v>6750</v>
      </c>
      <c r="E238" s="50"/>
      <c r="F238" s="50"/>
      <c r="G238" s="50"/>
      <c r="H238" s="114" t="s">
        <v>1012</v>
      </c>
    </row>
    <row r="239" spans="1:8" x14ac:dyDescent="0.2">
      <c r="A239" s="57">
        <v>112300011</v>
      </c>
      <c r="B239" s="58" t="s">
        <v>774</v>
      </c>
      <c r="C239" s="60">
        <v>38181.800000000003</v>
      </c>
      <c r="D239" s="60">
        <v>38181.800000000003</v>
      </c>
      <c r="E239" s="50"/>
      <c r="F239" s="50"/>
      <c r="G239" s="50"/>
      <c r="H239" s="114" t="s">
        <v>1012</v>
      </c>
    </row>
    <row r="240" spans="1:8" x14ac:dyDescent="0.2">
      <c r="A240" s="57">
        <v>112300011</v>
      </c>
      <c r="B240" s="58" t="s">
        <v>775</v>
      </c>
      <c r="C240" s="60">
        <v>1666.64</v>
      </c>
      <c r="D240" s="60">
        <v>1666.64</v>
      </c>
      <c r="E240" s="50"/>
      <c r="F240" s="50"/>
      <c r="G240" s="50"/>
      <c r="H240" s="114" t="s">
        <v>1012</v>
      </c>
    </row>
    <row r="241" spans="1:8" x14ac:dyDescent="0.2">
      <c r="A241" s="57">
        <v>112300011</v>
      </c>
      <c r="B241" s="58" t="s">
        <v>776</v>
      </c>
      <c r="C241" s="60">
        <v>6428.56</v>
      </c>
      <c r="D241" s="60">
        <v>6428.56</v>
      </c>
      <c r="E241" s="50"/>
      <c r="F241" s="50"/>
      <c r="G241" s="50"/>
      <c r="H241" s="114" t="s">
        <v>1012</v>
      </c>
    </row>
    <row r="242" spans="1:8" x14ac:dyDescent="0.2">
      <c r="A242" s="57">
        <v>112300011</v>
      </c>
      <c r="B242" s="58" t="s">
        <v>777</v>
      </c>
      <c r="C242" s="60">
        <v>4500</v>
      </c>
      <c r="D242" s="60">
        <v>4500</v>
      </c>
      <c r="E242" s="50"/>
      <c r="F242" s="50"/>
      <c r="G242" s="50"/>
      <c r="H242" s="114" t="s">
        <v>1012</v>
      </c>
    </row>
    <row r="243" spans="1:8" x14ac:dyDescent="0.2">
      <c r="A243" s="57">
        <v>112300011</v>
      </c>
      <c r="B243" s="58" t="s">
        <v>778</v>
      </c>
      <c r="C243" s="60">
        <v>5294.15</v>
      </c>
      <c r="D243" s="60">
        <v>5294.15</v>
      </c>
      <c r="E243" s="50"/>
      <c r="F243" s="50"/>
      <c r="G243" s="50"/>
      <c r="H243" s="114" t="s">
        <v>1012</v>
      </c>
    </row>
    <row r="244" spans="1:8" x14ac:dyDescent="0.2">
      <c r="A244" s="57">
        <v>112300011</v>
      </c>
      <c r="B244" s="58" t="s">
        <v>779</v>
      </c>
      <c r="C244" s="60">
        <v>2000.04</v>
      </c>
      <c r="D244" s="60">
        <v>2000.04</v>
      </c>
      <c r="E244" s="50"/>
      <c r="F244" s="50"/>
      <c r="G244" s="50"/>
      <c r="H244" s="114" t="s">
        <v>1012</v>
      </c>
    </row>
    <row r="245" spans="1:8" x14ac:dyDescent="0.2">
      <c r="A245" s="57">
        <v>112300011</v>
      </c>
      <c r="B245" s="58" t="s">
        <v>780</v>
      </c>
      <c r="C245" s="60">
        <v>23333.32</v>
      </c>
      <c r="D245" s="60">
        <v>23333.32</v>
      </c>
      <c r="E245" s="50"/>
      <c r="F245" s="50"/>
      <c r="G245" s="50"/>
      <c r="H245" s="114" t="s">
        <v>1012</v>
      </c>
    </row>
    <row r="246" spans="1:8" x14ac:dyDescent="0.2">
      <c r="A246" s="57">
        <v>112300011</v>
      </c>
      <c r="B246" s="58" t="s">
        <v>781</v>
      </c>
      <c r="C246" s="60">
        <v>11666.72</v>
      </c>
      <c r="D246" s="60">
        <v>11666.72</v>
      </c>
      <c r="E246" s="50"/>
      <c r="F246" s="50"/>
      <c r="G246" s="50"/>
      <c r="H246" s="114" t="s">
        <v>1012</v>
      </c>
    </row>
    <row r="247" spans="1:8" x14ac:dyDescent="0.2">
      <c r="A247" s="57">
        <v>112300011</v>
      </c>
      <c r="B247" s="58" t="s">
        <v>782</v>
      </c>
      <c r="C247" s="60">
        <v>12141.17</v>
      </c>
      <c r="D247" s="60">
        <v>12141.17</v>
      </c>
      <c r="E247" s="50"/>
      <c r="F247" s="50"/>
      <c r="G247" s="50"/>
      <c r="H247" s="114" t="s">
        <v>1012</v>
      </c>
    </row>
    <row r="248" spans="1:8" x14ac:dyDescent="0.2">
      <c r="A248" s="57">
        <v>112300011</v>
      </c>
      <c r="B248" s="58" t="s">
        <v>783</v>
      </c>
      <c r="C248" s="60">
        <v>3333.28</v>
      </c>
      <c r="D248" s="60">
        <v>3333.28</v>
      </c>
      <c r="E248" s="50"/>
      <c r="F248" s="50"/>
      <c r="G248" s="50"/>
      <c r="H248" s="114" t="s">
        <v>1012</v>
      </c>
    </row>
    <row r="249" spans="1:8" x14ac:dyDescent="0.2">
      <c r="A249" s="57">
        <v>112300011</v>
      </c>
      <c r="B249" s="58" t="s">
        <v>784</v>
      </c>
      <c r="C249" s="60">
        <v>3666.68</v>
      </c>
      <c r="D249" s="60">
        <v>3666.68</v>
      </c>
      <c r="E249" s="50"/>
      <c r="F249" s="50"/>
      <c r="G249" s="50"/>
      <c r="H249" s="114" t="s">
        <v>1012</v>
      </c>
    </row>
    <row r="250" spans="1:8" x14ac:dyDescent="0.2">
      <c r="A250" s="57">
        <v>112300011</v>
      </c>
      <c r="B250" s="58" t="s">
        <v>785</v>
      </c>
      <c r="C250" s="60">
        <v>1875</v>
      </c>
      <c r="D250" s="60">
        <v>1875</v>
      </c>
      <c r="E250" s="50"/>
      <c r="F250" s="50"/>
      <c r="G250" s="50"/>
      <c r="H250" s="114" t="s">
        <v>1012</v>
      </c>
    </row>
    <row r="251" spans="1:8" x14ac:dyDescent="0.2">
      <c r="A251" s="57">
        <v>112300011</v>
      </c>
      <c r="B251" s="58" t="s">
        <v>786</v>
      </c>
      <c r="C251" s="60">
        <v>6750</v>
      </c>
      <c r="D251" s="60">
        <v>6750</v>
      </c>
      <c r="E251" s="50"/>
      <c r="F251" s="50"/>
      <c r="G251" s="50"/>
      <c r="H251" s="114" t="s">
        <v>1012</v>
      </c>
    </row>
    <row r="252" spans="1:8" x14ac:dyDescent="0.2">
      <c r="A252" s="57"/>
      <c r="B252" s="58"/>
      <c r="C252" s="60"/>
      <c r="D252" s="60"/>
      <c r="E252" s="50"/>
      <c r="F252" s="50"/>
      <c r="G252" s="50"/>
      <c r="H252" s="114"/>
    </row>
    <row r="253" spans="1:8" x14ac:dyDescent="0.2">
      <c r="A253" s="57"/>
      <c r="B253" s="58"/>
      <c r="C253" s="60"/>
      <c r="D253" s="60"/>
      <c r="E253" s="50"/>
      <c r="F253" s="50"/>
      <c r="G253" s="50"/>
      <c r="H253" s="114"/>
    </row>
    <row r="254" spans="1:8" x14ac:dyDescent="0.2">
      <c r="A254" s="57"/>
      <c r="B254" s="58"/>
      <c r="C254" s="60"/>
      <c r="D254" s="60"/>
      <c r="E254" s="50"/>
      <c r="F254" s="50"/>
      <c r="G254" s="50"/>
      <c r="H254" s="114"/>
    </row>
    <row r="255" spans="1:8" x14ac:dyDescent="0.2">
      <c r="A255" s="57"/>
      <c r="B255" s="58"/>
      <c r="C255" s="60"/>
      <c r="D255" s="60"/>
      <c r="E255" s="50"/>
      <c r="F255" s="50"/>
      <c r="G255" s="50"/>
      <c r="H255" s="114"/>
    </row>
    <row r="256" spans="1:8" x14ac:dyDescent="0.2">
      <c r="A256" s="57"/>
      <c r="B256" s="58"/>
      <c r="C256" s="60"/>
      <c r="D256" s="60"/>
      <c r="E256" s="50"/>
      <c r="F256" s="50"/>
      <c r="G256" s="50"/>
      <c r="H256" s="114"/>
    </row>
    <row r="257" spans="1:8" x14ac:dyDescent="0.2">
      <c r="A257" s="57"/>
      <c r="B257" s="58"/>
      <c r="C257" s="60"/>
      <c r="D257" s="60"/>
      <c r="E257" s="50"/>
      <c r="F257" s="50"/>
      <c r="G257" s="50"/>
      <c r="H257" s="114"/>
    </row>
    <row r="258" spans="1:8" x14ac:dyDescent="0.2">
      <c r="A258" s="57"/>
      <c r="B258" s="58"/>
      <c r="C258" s="60"/>
      <c r="D258" s="60"/>
      <c r="E258" s="50"/>
      <c r="F258" s="50"/>
      <c r="G258" s="50"/>
      <c r="H258" s="114"/>
    </row>
    <row r="259" spans="1:8" x14ac:dyDescent="0.2">
      <c r="A259" s="57"/>
      <c r="B259" s="58"/>
      <c r="C259" s="60"/>
      <c r="D259" s="60"/>
      <c r="E259" s="50"/>
      <c r="F259" s="50"/>
      <c r="G259" s="50"/>
      <c r="H259" s="114"/>
    </row>
    <row r="260" spans="1:8" x14ac:dyDescent="0.2">
      <c r="A260" s="57">
        <v>112300011</v>
      </c>
      <c r="B260" s="58" t="s">
        <v>787</v>
      </c>
      <c r="C260" s="60">
        <v>1800</v>
      </c>
      <c r="D260" s="60">
        <v>1800</v>
      </c>
      <c r="E260" s="50"/>
      <c r="F260" s="50"/>
      <c r="G260" s="50"/>
      <c r="H260" s="114" t="s">
        <v>1012</v>
      </c>
    </row>
    <row r="261" spans="1:8" x14ac:dyDescent="0.2">
      <c r="A261" s="57">
        <v>112300011</v>
      </c>
      <c r="B261" s="58" t="s">
        <v>788</v>
      </c>
      <c r="C261" s="60">
        <v>8470.64</v>
      </c>
      <c r="D261" s="60">
        <v>8470.64</v>
      </c>
      <c r="E261" s="50"/>
      <c r="F261" s="50"/>
      <c r="G261" s="50"/>
      <c r="H261" s="114" t="s">
        <v>1012</v>
      </c>
    </row>
    <row r="262" spans="1:8" x14ac:dyDescent="0.2">
      <c r="A262" s="57">
        <v>112300011</v>
      </c>
      <c r="B262" s="58" t="s">
        <v>789</v>
      </c>
      <c r="C262" s="60">
        <v>6666.68</v>
      </c>
      <c r="D262" s="60">
        <v>6666.68</v>
      </c>
      <c r="E262" s="50"/>
      <c r="F262" s="50"/>
      <c r="G262" s="50"/>
      <c r="H262" s="114" t="s">
        <v>1012</v>
      </c>
    </row>
    <row r="263" spans="1:8" x14ac:dyDescent="0.2">
      <c r="A263" s="57">
        <v>112300011</v>
      </c>
      <c r="B263" s="58" t="s">
        <v>790</v>
      </c>
      <c r="C263" s="60">
        <v>9999.9599999999991</v>
      </c>
      <c r="D263" s="60">
        <v>9999.9599999999991</v>
      </c>
      <c r="E263" s="50"/>
      <c r="F263" s="50"/>
      <c r="G263" s="50"/>
      <c r="H263" s="114" t="s">
        <v>1012</v>
      </c>
    </row>
    <row r="264" spans="1:8" x14ac:dyDescent="0.2">
      <c r="A264" s="57">
        <v>112300011</v>
      </c>
      <c r="B264" s="58" t="s">
        <v>791</v>
      </c>
      <c r="C264" s="60">
        <v>6999.96</v>
      </c>
      <c r="D264" s="60">
        <v>6999.96</v>
      </c>
      <c r="E264" s="50"/>
      <c r="F264" s="50"/>
      <c r="G264" s="50"/>
      <c r="H264" s="114" t="s">
        <v>1012</v>
      </c>
    </row>
    <row r="265" spans="1:8" x14ac:dyDescent="0.2">
      <c r="A265" s="57">
        <v>112300011</v>
      </c>
      <c r="B265" s="58" t="s">
        <v>792</v>
      </c>
      <c r="C265" s="60">
        <v>3600</v>
      </c>
      <c r="D265" s="60">
        <v>3600</v>
      </c>
      <c r="E265" s="50"/>
      <c r="F265" s="50"/>
      <c r="G265" s="50"/>
      <c r="H265" s="114" t="s">
        <v>1012</v>
      </c>
    </row>
    <row r="266" spans="1:8" x14ac:dyDescent="0.2">
      <c r="A266" s="57">
        <v>112300011</v>
      </c>
      <c r="B266" s="58" t="s">
        <v>793</v>
      </c>
      <c r="C266" s="60">
        <v>1214.45</v>
      </c>
      <c r="D266" s="60">
        <v>1214.45</v>
      </c>
      <c r="E266" s="50"/>
      <c r="F266" s="50"/>
      <c r="G266" s="50"/>
      <c r="H266" s="114" t="s">
        <v>1012</v>
      </c>
    </row>
    <row r="267" spans="1:8" x14ac:dyDescent="0.2">
      <c r="A267" s="57">
        <v>112300011</v>
      </c>
      <c r="B267" s="58" t="s">
        <v>794</v>
      </c>
      <c r="C267" s="60">
        <v>5294.15</v>
      </c>
      <c r="D267" s="60">
        <v>5294.15</v>
      </c>
      <c r="E267" s="50"/>
      <c r="F267" s="50"/>
      <c r="G267" s="50"/>
      <c r="H267" s="114" t="s">
        <v>1012</v>
      </c>
    </row>
    <row r="268" spans="1:8" x14ac:dyDescent="0.2">
      <c r="A268" s="57">
        <v>112300011</v>
      </c>
      <c r="B268" s="58" t="s">
        <v>795</v>
      </c>
      <c r="C268" s="60">
        <v>6666.68</v>
      </c>
      <c r="D268" s="60">
        <v>6666.68</v>
      </c>
      <c r="E268" s="50"/>
      <c r="F268" s="50"/>
      <c r="G268" s="50"/>
      <c r="H268" s="114" t="s">
        <v>1012</v>
      </c>
    </row>
    <row r="269" spans="1:8" x14ac:dyDescent="0.2">
      <c r="A269" s="57">
        <v>112300011</v>
      </c>
      <c r="B269" s="58" t="s">
        <v>796</v>
      </c>
      <c r="C269" s="60">
        <v>11466.68</v>
      </c>
      <c r="D269" s="60">
        <v>11466.68</v>
      </c>
      <c r="E269" s="50"/>
      <c r="F269" s="50"/>
      <c r="G269" s="50"/>
      <c r="H269" s="114" t="s">
        <v>1012</v>
      </c>
    </row>
    <row r="270" spans="1:8" x14ac:dyDescent="0.2">
      <c r="A270" s="57">
        <v>112300011</v>
      </c>
      <c r="B270" s="58" t="s">
        <v>797</v>
      </c>
      <c r="C270" s="60">
        <v>30999.98</v>
      </c>
      <c r="D270" s="60">
        <v>30999.98</v>
      </c>
      <c r="E270" s="50"/>
      <c r="F270" s="50"/>
      <c r="G270" s="50"/>
      <c r="H270" s="114" t="s">
        <v>1012</v>
      </c>
    </row>
    <row r="271" spans="1:8" x14ac:dyDescent="0.2">
      <c r="A271" s="57">
        <v>112300011</v>
      </c>
      <c r="B271" s="58" t="s">
        <v>798</v>
      </c>
      <c r="C271" s="60">
        <v>2666.72</v>
      </c>
      <c r="D271" s="60">
        <v>2666.72</v>
      </c>
      <c r="E271" s="50"/>
      <c r="F271" s="50"/>
      <c r="G271" s="50"/>
      <c r="H271" s="114" t="s">
        <v>1012</v>
      </c>
    </row>
    <row r="272" spans="1:8" x14ac:dyDescent="0.2">
      <c r="A272" s="57">
        <v>112300011</v>
      </c>
      <c r="B272" s="58" t="s">
        <v>799</v>
      </c>
      <c r="C272" s="60">
        <v>2000.03</v>
      </c>
      <c r="D272" s="60">
        <v>2000.03</v>
      </c>
      <c r="E272" s="50"/>
      <c r="F272" s="50"/>
      <c r="G272" s="50"/>
      <c r="H272" s="114" t="s">
        <v>1012</v>
      </c>
    </row>
    <row r="273" spans="1:8" x14ac:dyDescent="0.2">
      <c r="A273" s="57">
        <v>112300011</v>
      </c>
      <c r="B273" s="58" t="s">
        <v>800</v>
      </c>
      <c r="C273" s="60">
        <v>1235.32</v>
      </c>
      <c r="D273" s="60">
        <v>1235.32</v>
      </c>
      <c r="E273" s="50"/>
      <c r="F273" s="50"/>
      <c r="G273" s="50"/>
      <c r="H273" s="114" t="s">
        <v>1012</v>
      </c>
    </row>
    <row r="274" spans="1:8" x14ac:dyDescent="0.2">
      <c r="A274" s="57">
        <v>112300011</v>
      </c>
      <c r="B274" s="58" t="s">
        <v>801</v>
      </c>
      <c r="C274" s="60">
        <v>7500</v>
      </c>
      <c r="D274" s="60">
        <v>7500</v>
      </c>
      <c r="E274" s="50"/>
      <c r="F274" s="50"/>
      <c r="G274" s="50"/>
      <c r="H274" s="114" t="s">
        <v>1012</v>
      </c>
    </row>
    <row r="275" spans="1:8" x14ac:dyDescent="0.2">
      <c r="A275" s="57">
        <v>112300011</v>
      </c>
      <c r="B275" s="58" t="s">
        <v>802</v>
      </c>
      <c r="C275" s="60">
        <v>7058.83</v>
      </c>
      <c r="D275" s="60">
        <v>7058.83</v>
      </c>
      <c r="E275" s="50"/>
      <c r="F275" s="50"/>
      <c r="G275" s="50"/>
      <c r="H275" s="114" t="s">
        <v>1012</v>
      </c>
    </row>
    <row r="276" spans="1:8" x14ac:dyDescent="0.2">
      <c r="A276" s="57">
        <v>112300011</v>
      </c>
      <c r="B276" s="58" t="s">
        <v>803</v>
      </c>
      <c r="C276" s="60">
        <v>3999.96</v>
      </c>
      <c r="D276" s="60">
        <v>3999.96</v>
      </c>
      <c r="E276" s="50"/>
      <c r="F276" s="50"/>
      <c r="G276" s="50"/>
      <c r="H276" s="114" t="s">
        <v>1012</v>
      </c>
    </row>
    <row r="277" spans="1:8" x14ac:dyDescent="0.2">
      <c r="A277" s="57">
        <v>112300011</v>
      </c>
      <c r="B277" s="58" t="s">
        <v>804</v>
      </c>
      <c r="C277" s="60">
        <v>14305.64</v>
      </c>
      <c r="D277" s="60">
        <v>14305.64</v>
      </c>
      <c r="E277" s="50"/>
      <c r="F277" s="50"/>
      <c r="G277" s="50"/>
      <c r="H277" s="114" t="s">
        <v>1012</v>
      </c>
    </row>
    <row r="278" spans="1:8" x14ac:dyDescent="0.2">
      <c r="A278" s="57">
        <v>112300011</v>
      </c>
      <c r="B278" s="58" t="s">
        <v>805</v>
      </c>
      <c r="C278" s="60">
        <v>3174.64</v>
      </c>
      <c r="D278" s="60">
        <v>3174.64</v>
      </c>
      <c r="E278" s="50"/>
      <c r="F278" s="50"/>
      <c r="G278" s="50"/>
      <c r="H278" s="114" t="s">
        <v>1012</v>
      </c>
    </row>
    <row r="279" spans="1:8" x14ac:dyDescent="0.2">
      <c r="A279" s="57">
        <v>112300011</v>
      </c>
      <c r="B279" s="58" t="s">
        <v>806</v>
      </c>
      <c r="C279" s="60">
        <v>8823.51</v>
      </c>
      <c r="D279" s="60">
        <v>8823.51</v>
      </c>
      <c r="E279" s="50"/>
      <c r="F279" s="50"/>
      <c r="G279" s="50"/>
      <c r="H279" s="114" t="s">
        <v>1012</v>
      </c>
    </row>
    <row r="280" spans="1:8" x14ac:dyDescent="0.2">
      <c r="A280" s="57">
        <v>112300011</v>
      </c>
      <c r="B280" s="58" t="s">
        <v>807</v>
      </c>
      <c r="C280" s="60">
        <v>1666.64</v>
      </c>
      <c r="D280" s="60">
        <v>1666.64</v>
      </c>
      <c r="E280" s="50"/>
      <c r="F280" s="50"/>
      <c r="G280" s="50"/>
      <c r="H280" s="114" t="s">
        <v>1012</v>
      </c>
    </row>
    <row r="281" spans="1:8" x14ac:dyDescent="0.2">
      <c r="A281" s="57">
        <v>112300011</v>
      </c>
      <c r="B281" s="58" t="s">
        <v>808</v>
      </c>
      <c r="C281" s="60">
        <v>14571.44</v>
      </c>
      <c r="D281" s="60">
        <v>14571.44</v>
      </c>
      <c r="E281" s="50"/>
      <c r="F281" s="50"/>
      <c r="G281" s="50"/>
      <c r="H281" s="114" t="s">
        <v>1012</v>
      </c>
    </row>
    <row r="282" spans="1:8" x14ac:dyDescent="0.2">
      <c r="A282" s="57">
        <v>112300011</v>
      </c>
      <c r="B282" s="58" t="s">
        <v>809</v>
      </c>
      <c r="C282" s="60">
        <v>5561.6</v>
      </c>
      <c r="D282" s="60">
        <v>5561.6</v>
      </c>
      <c r="E282" s="50"/>
      <c r="F282" s="50"/>
      <c r="G282" s="50"/>
      <c r="H282" s="114" t="s">
        <v>1012</v>
      </c>
    </row>
    <row r="283" spans="1:8" x14ac:dyDescent="0.2">
      <c r="A283" s="57">
        <v>112300011</v>
      </c>
      <c r="B283" s="58" t="s">
        <v>810</v>
      </c>
      <c r="C283" s="60">
        <v>2117.66</v>
      </c>
      <c r="D283" s="60">
        <v>2117.66</v>
      </c>
      <c r="E283" s="50"/>
      <c r="F283" s="50"/>
      <c r="G283" s="50"/>
      <c r="H283" s="114" t="s">
        <v>1012</v>
      </c>
    </row>
    <row r="284" spans="1:8" x14ac:dyDescent="0.2">
      <c r="A284" s="57">
        <v>112300011</v>
      </c>
      <c r="B284" s="58" t="s">
        <v>811</v>
      </c>
      <c r="C284" s="60">
        <v>3529.36</v>
      </c>
      <c r="D284" s="60">
        <v>3529.36</v>
      </c>
      <c r="E284" s="50"/>
      <c r="F284" s="50"/>
      <c r="G284" s="50"/>
      <c r="H284" s="114" t="s">
        <v>1012</v>
      </c>
    </row>
    <row r="285" spans="1:8" x14ac:dyDescent="0.2">
      <c r="A285" s="57">
        <v>112300011</v>
      </c>
      <c r="B285" s="58" t="s">
        <v>812</v>
      </c>
      <c r="C285" s="60">
        <v>7500</v>
      </c>
      <c r="D285" s="60">
        <v>7500</v>
      </c>
      <c r="E285" s="50"/>
      <c r="F285" s="50"/>
      <c r="G285" s="50"/>
      <c r="H285" s="114" t="s">
        <v>1012</v>
      </c>
    </row>
    <row r="286" spans="1:8" x14ac:dyDescent="0.2">
      <c r="A286" s="57">
        <v>112300011</v>
      </c>
      <c r="B286" s="58" t="s">
        <v>813</v>
      </c>
      <c r="C286" s="60">
        <v>7058.83</v>
      </c>
      <c r="D286" s="60">
        <v>7058.83</v>
      </c>
      <c r="E286" s="50"/>
      <c r="F286" s="50"/>
      <c r="G286" s="50"/>
      <c r="H286" s="114" t="s">
        <v>1012</v>
      </c>
    </row>
    <row r="287" spans="1:8" x14ac:dyDescent="0.2">
      <c r="A287" s="57">
        <v>112300011</v>
      </c>
      <c r="B287" s="58" t="s">
        <v>814</v>
      </c>
      <c r="C287" s="60">
        <v>7500</v>
      </c>
      <c r="D287" s="60">
        <v>7500</v>
      </c>
      <c r="E287" s="50"/>
      <c r="F287" s="50"/>
      <c r="G287" s="50"/>
      <c r="H287" s="114" t="s">
        <v>1012</v>
      </c>
    </row>
    <row r="288" spans="1:8" x14ac:dyDescent="0.2">
      <c r="A288" s="57">
        <v>112300011</v>
      </c>
      <c r="B288" s="58" t="s">
        <v>815</v>
      </c>
      <c r="C288" s="60">
        <v>3750</v>
      </c>
      <c r="D288" s="60">
        <v>3750</v>
      </c>
      <c r="E288" s="50"/>
      <c r="F288" s="50"/>
      <c r="G288" s="50"/>
      <c r="H288" s="114" t="s">
        <v>1012</v>
      </c>
    </row>
    <row r="289" spans="1:8" x14ac:dyDescent="0.2">
      <c r="A289" s="57">
        <v>112300011</v>
      </c>
      <c r="B289" s="58" t="s">
        <v>816</v>
      </c>
      <c r="C289" s="60">
        <v>5294.15</v>
      </c>
      <c r="D289" s="60">
        <v>5294.15</v>
      </c>
      <c r="E289" s="50"/>
      <c r="F289" s="50"/>
      <c r="G289" s="50"/>
      <c r="H289" s="114" t="s">
        <v>1012</v>
      </c>
    </row>
    <row r="290" spans="1:8" x14ac:dyDescent="0.2">
      <c r="A290" s="57">
        <v>112300011</v>
      </c>
      <c r="B290" s="58" t="s">
        <v>817</v>
      </c>
      <c r="C290" s="60">
        <v>5294.15</v>
      </c>
      <c r="D290" s="60">
        <v>5294.15</v>
      </c>
      <c r="E290" s="50"/>
      <c r="F290" s="50"/>
      <c r="G290" s="50"/>
      <c r="H290" s="114" t="s">
        <v>1012</v>
      </c>
    </row>
    <row r="291" spans="1:8" x14ac:dyDescent="0.2">
      <c r="A291" s="57">
        <v>112300011</v>
      </c>
      <c r="B291" s="58" t="s">
        <v>818</v>
      </c>
      <c r="C291" s="60">
        <v>7500</v>
      </c>
      <c r="D291" s="60">
        <v>7500</v>
      </c>
      <c r="E291" s="50"/>
      <c r="F291" s="50"/>
      <c r="G291" s="50"/>
      <c r="H291" s="114" t="s">
        <v>1012</v>
      </c>
    </row>
    <row r="292" spans="1:8" x14ac:dyDescent="0.2">
      <c r="A292" s="57">
        <v>112300011</v>
      </c>
      <c r="B292" s="58" t="s">
        <v>819</v>
      </c>
      <c r="C292" s="60">
        <v>5625</v>
      </c>
      <c r="D292" s="60">
        <v>5625</v>
      </c>
      <c r="E292" s="50"/>
      <c r="F292" s="50"/>
      <c r="G292" s="50"/>
      <c r="H292" s="114" t="s">
        <v>1012</v>
      </c>
    </row>
    <row r="293" spans="1:8" x14ac:dyDescent="0.2">
      <c r="A293" s="57">
        <v>112300011</v>
      </c>
      <c r="B293" s="58" t="s">
        <v>820</v>
      </c>
      <c r="C293" s="60">
        <v>5294.15</v>
      </c>
      <c r="D293" s="60">
        <v>5294.15</v>
      </c>
      <c r="E293" s="50"/>
      <c r="F293" s="50"/>
      <c r="G293" s="50"/>
      <c r="H293" s="114" t="s">
        <v>1012</v>
      </c>
    </row>
    <row r="294" spans="1:8" x14ac:dyDescent="0.2">
      <c r="A294" s="57">
        <v>112300011</v>
      </c>
      <c r="B294" s="58" t="s">
        <v>821</v>
      </c>
      <c r="C294" s="60">
        <v>6705.85</v>
      </c>
      <c r="D294" s="60">
        <v>6705.85</v>
      </c>
      <c r="E294" s="50"/>
      <c r="F294" s="50"/>
      <c r="G294" s="50"/>
      <c r="H294" s="114" t="s">
        <v>1012</v>
      </c>
    </row>
    <row r="295" spans="1:8" x14ac:dyDescent="0.2">
      <c r="A295" s="57">
        <v>112300011</v>
      </c>
      <c r="B295" s="58" t="s">
        <v>822</v>
      </c>
      <c r="C295" s="60">
        <v>9166.64</v>
      </c>
      <c r="D295" s="60">
        <v>9166.64</v>
      </c>
      <c r="E295" s="50"/>
      <c r="F295" s="50"/>
      <c r="G295" s="50"/>
      <c r="H295" s="114" t="s">
        <v>1012</v>
      </c>
    </row>
    <row r="296" spans="1:8" x14ac:dyDescent="0.2">
      <c r="A296" s="57">
        <v>112300011</v>
      </c>
      <c r="B296" s="58" t="s">
        <v>823</v>
      </c>
      <c r="C296" s="60">
        <v>3552.68</v>
      </c>
      <c r="D296" s="60">
        <v>3552.68</v>
      </c>
      <c r="E296" s="50"/>
      <c r="F296" s="50"/>
      <c r="G296" s="50"/>
      <c r="H296" s="114" t="s">
        <v>1012</v>
      </c>
    </row>
    <row r="297" spans="1:8" x14ac:dyDescent="0.2">
      <c r="A297" s="57">
        <v>112300011</v>
      </c>
      <c r="B297" s="58" t="s">
        <v>824</v>
      </c>
      <c r="C297" s="60">
        <v>5294.15</v>
      </c>
      <c r="D297" s="60">
        <v>5294.15</v>
      </c>
      <c r="E297" s="50"/>
      <c r="F297" s="50"/>
      <c r="G297" s="50"/>
      <c r="H297" s="114" t="s">
        <v>1012</v>
      </c>
    </row>
    <row r="298" spans="1:8" x14ac:dyDescent="0.2">
      <c r="A298" s="57">
        <v>112300011</v>
      </c>
      <c r="B298" s="58" t="s">
        <v>825</v>
      </c>
      <c r="C298" s="60">
        <v>5294.15</v>
      </c>
      <c r="D298" s="60">
        <v>5294.15</v>
      </c>
      <c r="E298" s="50"/>
      <c r="F298" s="50"/>
      <c r="G298" s="50"/>
      <c r="H298" s="114" t="s">
        <v>1012</v>
      </c>
    </row>
    <row r="299" spans="1:8" x14ac:dyDescent="0.2">
      <c r="A299" s="57">
        <v>112300011</v>
      </c>
      <c r="B299" s="58" t="s">
        <v>826</v>
      </c>
      <c r="C299" s="60">
        <v>3333.28</v>
      </c>
      <c r="D299" s="60">
        <v>3333.28</v>
      </c>
      <c r="E299" s="50"/>
      <c r="F299" s="50"/>
      <c r="G299" s="50"/>
      <c r="H299" s="114" t="s">
        <v>1012</v>
      </c>
    </row>
    <row r="300" spans="1:8" x14ac:dyDescent="0.2">
      <c r="A300" s="57">
        <v>112300011</v>
      </c>
      <c r="B300" s="58" t="s">
        <v>827</v>
      </c>
      <c r="C300" s="60">
        <v>5000.04</v>
      </c>
      <c r="D300" s="60">
        <v>5000.04</v>
      </c>
      <c r="E300" s="50"/>
      <c r="F300" s="50"/>
      <c r="G300" s="50"/>
      <c r="H300" s="114" t="s">
        <v>1012</v>
      </c>
    </row>
    <row r="301" spans="1:8" x14ac:dyDescent="0.2">
      <c r="A301" s="57">
        <v>112300011</v>
      </c>
      <c r="B301" s="58" t="s">
        <v>828</v>
      </c>
      <c r="C301" s="60">
        <v>5454.55</v>
      </c>
      <c r="D301" s="60">
        <v>5454.55</v>
      </c>
      <c r="E301" s="50"/>
      <c r="F301" s="50"/>
      <c r="G301" s="50"/>
      <c r="H301" s="114" t="s">
        <v>1012</v>
      </c>
    </row>
    <row r="302" spans="1:8" x14ac:dyDescent="0.2">
      <c r="A302" s="57">
        <v>112300011</v>
      </c>
      <c r="B302" s="58" t="s">
        <v>829</v>
      </c>
      <c r="C302" s="60">
        <v>3529.36</v>
      </c>
      <c r="D302" s="60">
        <v>3529.36</v>
      </c>
      <c r="E302" s="50"/>
      <c r="F302" s="50"/>
      <c r="G302" s="50"/>
      <c r="H302" s="114" t="s">
        <v>1012</v>
      </c>
    </row>
    <row r="303" spans="1:8" x14ac:dyDescent="0.2">
      <c r="A303" s="57">
        <v>112300011</v>
      </c>
      <c r="B303" s="58" t="s">
        <v>830</v>
      </c>
      <c r="C303" s="60">
        <v>1058.83</v>
      </c>
      <c r="D303" s="60">
        <v>1058.83</v>
      </c>
      <c r="E303" s="50"/>
      <c r="F303" s="50"/>
      <c r="G303" s="50"/>
      <c r="H303" s="114" t="s">
        <v>1012</v>
      </c>
    </row>
    <row r="304" spans="1:8" x14ac:dyDescent="0.2">
      <c r="A304" s="57">
        <v>112300011</v>
      </c>
      <c r="B304" s="58" t="s">
        <v>831</v>
      </c>
      <c r="C304" s="60">
        <v>5000.04</v>
      </c>
      <c r="D304" s="60">
        <v>5000.04</v>
      </c>
      <c r="E304" s="50"/>
      <c r="F304" s="50"/>
      <c r="G304" s="50"/>
      <c r="H304" s="114" t="s">
        <v>1012</v>
      </c>
    </row>
    <row r="305" spans="1:8" x14ac:dyDescent="0.2">
      <c r="A305" s="57">
        <v>112300011</v>
      </c>
      <c r="B305" s="58" t="s">
        <v>832</v>
      </c>
      <c r="C305" s="60">
        <v>3375</v>
      </c>
      <c r="D305" s="60">
        <v>3375</v>
      </c>
      <c r="E305" s="50"/>
      <c r="F305" s="50"/>
      <c r="G305" s="50"/>
      <c r="H305" s="114" t="s">
        <v>1012</v>
      </c>
    </row>
    <row r="306" spans="1:8" x14ac:dyDescent="0.2">
      <c r="A306" s="57">
        <v>112300011</v>
      </c>
      <c r="B306" s="58" t="s">
        <v>833</v>
      </c>
      <c r="C306" s="60">
        <v>4725</v>
      </c>
      <c r="D306" s="60">
        <v>4725</v>
      </c>
      <c r="E306" s="50"/>
      <c r="F306" s="50"/>
      <c r="G306" s="50"/>
      <c r="H306" s="114" t="s">
        <v>1012</v>
      </c>
    </row>
    <row r="307" spans="1:8" x14ac:dyDescent="0.2">
      <c r="A307" s="57">
        <v>112300011</v>
      </c>
      <c r="B307" s="58" t="s">
        <v>834</v>
      </c>
      <c r="C307" s="60">
        <v>3529.36</v>
      </c>
      <c r="D307" s="60">
        <v>3529.36</v>
      </c>
      <c r="E307" s="50"/>
      <c r="F307" s="50"/>
      <c r="G307" s="50"/>
      <c r="H307" s="114" t="s">
        <v>1012</v>
      </c>
    </row>
    <row r="308" spans="1:8" x14ac:dyDescent="0.2">
      <c r="A308" s="57">
        <v>112300011</v>
      </c>
      <c r="B308" s="58" t="s">
        <v>835</v>
      </c>
      <c r="C308" s="60">
        <v>3333.32</v>
      </c>
      <c r="D308" s="60">
        <v>3333.32</v>
      </c>
      <c r="E308" s="50"/>
      <c r="F308" s="50"/>
      <c r="G308" s="50"/>
      <c r="H308" s="114" t="s">
        <v>1012</v>
      </c>
    </row>
    <row r="309" spans="1:8" x14ac:dyDescent="0.2">
      <c r="A309" s="57">
        <v>112300011</v>
      </c>
      <c r="B309" s="58" t="s">
        <v>836</v>
      </c>
      <c r="C309" s="60">
        <v>11333.32</v>
      </c>
      <c r="D309" s="60">
        <v>11333.32</v>
      </c>
      <c r="E309" s="50"/>
      <c r="F309" s="50"/>
      <c r="G309" s="50"/>
      <c r="H309" s="114" t="s">
        <v>1012</v>
      </c>
    </row>
    <row r="310" spans="1:8" x14ac:dyDescent="0.2">
      <c r="A310" s="57">
        <v>112300011</v>
      </c>
      <c r="B310" s="58" t="s">
        <v>837</v>
      </c>
      <c r="C310" s="60">
        <v>9394.32</v>
      </c>
      <c r="D310" s="60">
        <v>9394.32</v>
      </c>
      <c r="E310" s="50"/>
      <c r="F310" s="50"/>
      <c r="G310" s="50"/>
      <c r="H310" s="114" t="s">
        <v>1012</v>
      </c>
    </row>
    <row r="311" spans="1:8" x14ac:dyDescent="0.2">
      <c r="A311" s="57">
        <v>112300011</v>
      </c>
      <c r="B311" s="58" t="s">
        <v>838</v>
      </c>
      <c r="C311" s="60">
        <v>6352.98</v>
      </c>
      <c r="D311" s="60">
        <v>6352.98</v>
      </c>
      <c r="E311" s="50"/>
      <c r="F311" s="50"/>
      <c r="G311" s="50"/>
      <c r="H311" s="114" t="s">
        <v>1012</v>
      </c>
    </row>
    <row r="312" spans="1:8" x14ac:dyDescent="0.2">
      <c r="A312" s="57">
        <v>112300011</v>
      </c>
      <c r="B312" s="58" t="s">
        <v>839</v>
      </c>
      <c r="C312" s="60">
        <v>8220</v>
      </c>
      <c r="D312" s="60">
        <v>8220</v>
      </c>
      <c r="E312" s="50"/>
      <c r="F312" s="50"/>
      <c r="G312" s="50"/>
      <c r="H312" s="114" t="s">
        <v>1012</v>
      </c>
    </row>
    <row r="313" spans="1:8" x14ac:dyDescent="0.2">
      <c r="A313" s="57">
        <v>112300011</v>
      </c>
      <c r="B313" s="58" t="s">
        <v>840</v>
      </c>
      <c r="C313" s="60">
        <v>7058.83</v>
      </c>
      <c r="D313" s="60">
        <v>7058.83</v>
      </c>
      <c r="E313" s="50"/>
      <c r="F313" s="50"/>
      <c r="G313" s="50"/>
      <c r="H313" s="114" t="s">
        <v>1012</v>
      </c>
    </row>
    <row r="314" spans="1:8" x14ac:dyDescent="0.2">
      <c r="A314" s="57">
        <v>112300011</v>
      </c>
      <c r="B314" s="58" t="s">
        <v>841</v>
      </c>
      <c r="C314" s="60">
        <v>5333.33</v>
      </c>
      <c r="D314" s="60">
        <v>5333.33</v>
      </c>
      <c r="E314" s="50"/>
      <c r="F314" s="50"/>
      <c r="G314" s="50"/>
      <c r="H314" s="114" t="s">
        <v>1012</v>
      </c>
    </row>
    <row r="315" spans="1:8" x14ac:dyDescent="0.2">
      <c r="A315" s="57">
        <v>112300011</v>
      </c>
      <c r="B315" s="58" t="s">
        <v>842</v>
      </c>
      <c r="C315" s="60">
        <v>4333.3599999999997</v>
      </c>
      <c r="D315" s="60">
        <v>4333.3599999999997</v>
      </c>
      <c r="E315" s="50"/>
      <c r="F315" s="50"/>
      <c r="G315" s="50"/>
      <c r="H315" s="114" t="s">
        <v>1012</v>
      </c>
    </row>
    <row r="316" spans="1:8" x14ac:dyDescent="0.2">
      <c r="A316" s="57">
        <v>112300011</v>
      </c>
      <c r="B316" s="58" t="s">
        <v>843</v>
      </c>
      <c r="C316" s="60">
        <v>7058.83</v>
      </c>
      <c r="D316" s="60">
        <v>7058.83</v>
      </c>
      <c r="E316" s="50"/>
      <c r="F316" s="50"/>
      <c r="G316" s="50"/>
      <c r="H316" s="114" t="s">
        <v>1012</v>
      </c>
    </row>
    <row r="317" spans="1:8" x14ac:dyDescent="0.2">
      <c r="A317" s="57">
        <v>112300011</v>
      </c>
      <c r="B317" s="58" t="s">
        <v>844</v>
      </c>
      <c r="C317" s="60">
        <v>7058.83</v>
      </c>
      <c r="D317" s="60">
        <v>7058.83</v>
      </c>
      <c r="E317" s="50"/>
      <c r="F317" s="50"/>
      <c r="G317" s="50"/>
      <c r="H317" s="114" t="s">
        <v>1012</v>
      </c>
    </row>
    <row r="318" spans="1:8" x14ac:dyDescent="0.2">
      <c r="A318" s="57">
        <v>112300011</v>
      </c>
      <c r="B318" s="58" t="s">
        <v>845</v>
      </c>
      <c r="C318" s="60">
        <v>5625</v>
      </c>
      <c r="D318" s="60">
        <v>5625</v>
      </c>
      <c r="E318" s="50"/>
      <c r="F318" s="50"/>
      <c r="G318" s="50"/>
      <c r="H318" s="114" t="s">
        <v>1012</v>
      </c>
    </row>
    <row r="319" spans="1:8" x14ac:dyDescent="0.2">
      <c r="A319" s="57">
        <v>112300011</v>
      </c>
      <c r="B319" s="58" t="s">
        <v>846</v>
      </c>
      <c r="C319" s="60">
        <v>7058.83</v>
      </c>
      <c r="D319" s="60">
        <v>7058.83</v>
      </c>
      <c r="E319" s="50"/>
      <c r="F319" s="50"/>
      <c r="G319" s="50"/>
      <c r="H319" s="114" t="s">
        <v>1012</v>
      </c>
    </row>
    <row r="320" spans="1:8" x14ac:dyDescent="0.2">
      <c r="A320" s="57">
        <v>112300011</v>
      </c>
      <c r="B320" s="58" t="s">
        <v>847</v>
      </c>
      <c r="C320" s="60">
        <v>7500</v>
      </c>
      <c r="D320" s="60">
        <v>7500</v>
      </c>
      <c r="E320" s="50"/>
      <c r="F320" s="50"/>
      <c r="G320" s="50"/>
      <c r="H320" s="114" t="s">
        <v>1012</v>
      </c>
    </row>
    <row r="321" spans="1:8" x14ac:dyDescent="0.2">
      <c r="A321" s="57">
        <v>112300011</v>
      </c>
      <c r="B321" s="58" t="s">
        <v>848</v>
      </c>
      <c r="C321" s="60">
        <v>5000.04</v>
      </c>
      <c r="D321" s="60">
        <v>5000.04</v>
      </c>
      <c r="E321" s="50"/>
      <c r="F321" s="50"/>
      <c r="G321" s="50"/>
      <c r="H321" s="114" t="s">
        <v>1012</v>
      </c>
    </row>
    <row r="322" spans="1:8" x14ac:dyDescent="0.2">
      <c r="A322" s="57">
        <v>112300011</v>
      </c>
      <c r="B322" s="58" t="s">
        <v>849</v>
      </c>
      <c r="C322" s="60">
        <v>7058.83</v>
      </c>
      <c r="D322" s="60">
        <v>7058.83</v>
      </c>
      <c r="E322" s="50"/>
      <c r="F322" s="50"/>
      <c r="G322" s="50"/>
      <c r="H322" s="114" t="s">
        <v>1012</v>
      </c>
    </row>
    <row r="323" spans="1:8" x14ac:dyDescent="0.2">
      <c r="A323" s="57">
        <v>112300011</v>
      </c>
      <c r="B323" s="58" t="s">
        <v>850</v>
      </c>
      <c r="C323" s="60">
        <v>6666.68</v>
      </c>
      <c r="D323" s="60">
        <v>6666.68</v>
      </c>
      <c r="E323" s="50"/>
      <c r="F323" s="50"/>
      <c r="G323" s="50"/>
      <c r="H323" s="114" t="s">
        <v>1012</v>
      </c>
    </row>
    <row r="324" spans="1:8" x14ac:dyDescent="0.2">
      <c r="A324" s="57">
        <v>112300011</v>
      </c>
      <c r="B324" s="58" t="s">
        <v>851</v>
      </c>
      <c r="C324" s="60">
        <v>6999.96</v>
      </c>
      <c r="D324" s="60">
        <v>6999.96</v>
      </c>
      <c r="E324" s="50"/>
      <c r="F324" s="50"/>
      <c r="G324" s="50"/>
      <c r="H324" s="114" t="s">
        <v>1012</v>
      </c>
    </row>
    <row r="325" spans="1:8" x14ac:dyDescent="0.2">
      <c r="A325" s="57">
        <v>112300011</v>
      </c>
      <c r="B325" s="58" t="s">
        <v>852</v>
      </c>
      <c r="C325" s="60">
        <v>2117.66</v>
      </c>
      <c r="D325" s="60">
        <v>2117.66</v>
      </c>
      <c r="E325" s="50"/>
      <c r="F325" s="50"/>
      <c r="G325" s="50"/>
      <c r="H325" s="114" t="s">
        <v>1012</v>
      </c>
    </row>
    <row r="326" spans="1:8" x14ac:dyDescent="0.2">
      <c r="A326" s="57">
        <v>112300011</v>
      </c>
      <c r="B326" s="58" t="s">
        <v>853</v>
      </c>
      <c r="C326" s="60">
        <v>7058.83</v>
      </c>
      <c r="D326" s="60">
        <v>7058.83</v>
      </c>
      <c r="E326" s="50"/>
      <c r="F326" s="50"/>
      <c r="G326" s="50"/>
      <c r="H326" s="114" t="s">
        <v>1012</v>
      </c>
    </row>
    <row r="327" spans="1:8" x14ac:dyDescent="0.2">
      <c r="A327" s="57">
        <v>112300011</v>
      </c>
      <c r="B327" s="58" t="s">
        <v>854</v>
      </c>
      <c r="C327" s="60">
        <v>6750</v>
      </c>
      <c r="D327" s="60">
        <v>6750</v>
      </c>
      <c r="E327" s="50"/>
      <c r="F327" s="50"/>
      <c r="G327" s="50"/>
      <c r="H327" s="114" t="s">
        <v>1012</v>
      </c>
    </row>
    <row r="328" spans="1:8" x14ac:dyDescent="0.2">
      <c r="A328" s="57">
        <v>112300011</v>
      </c>
      <c r="B328" s="58" t="s">
        <v>855</v>
      </c>
      <c r="C328" s="60">
        <v>2625</v>
      </c>
      <c r="D328" s="60">
        <v>2625</v>
      </c>
      <c r="E328" s="50"/>
      <c r="F328" s="50"/>
      <c r="G328" s="50"/>
      <c r="H328" s="114" t="s">
        <v>1012</v>
      </c>
    </row>
    <row r="329" spans="1:8" x14ac:dyDescent="0.2">
      <c r="A329" s="57">
        <v>112300011</v>
      </c>
      <c r="B329" s="58" t="s">
        <v>856</v>
      </c>
      <c r="C329" s="60">
        <v>3333.28</v>
      </c>
      <c r="D329" s="60">
        <v>3333.28</v>
      </c>
      <c r="E329" s="50"/>
      <c r="F329" s="50"/>
      <c r="G329" s="50"/>
      <c r="H329" s="114" t="s">
        <v>1012</v>
      </c>
    </row>
    <row r="330" spans="1:8" x14ac:dyDescent="0.2">
      <c r="A330" s="57">
        <v>112300011</v>
      </c>
      <c r="B330" s="58" t="s">
        <v>857</v>
      </c>
      <c r="C330" s="60">
        <v>6666.68</v>
      </c>
      <c r="D330" s="60">
        <v>6666.68</v>
      </c>
      <c r="E330" s="50"/>
      <c r="F330" s="50"/>
      <c r="G330" s="50"/>
      <c r="H330" s="114" t="s">
        <v>1012</v>
      </c>
    </row>
    <row r="331" spans="1:8" x14ac:dyDescent="0.2">
      <c r="A331" s="57">
        <v>112300011</v>
      </c>
      <c r="B331" s="58" t="s">
        <v>597</v>
      </c>
      <c r="C331" s="60">
        <v>16027.49</v>
      </c>
      <c r="D331" s="60">
        <v>16027.49</v>
      </c>
      <c r="E331" s="50"/>
      <c r="F331" s="50"/>
      <c r="G331" s="50"/>
      <c r="H331" s="114" t="s">
        <v>1012</v>
      </c>
    </row>
    <row r="332" spans="1:8" x14ac:dyDescent="0.2">
      <c r="A332" s="57">
        <v>112300011</v>
      </c>
      <c r="B332" s="58" t="s">
        <v>858</v>
      </c>
      <c r="C332" s="60">
        <v>113400</v>
      </c>
      <c r="D332" s="60">
        <v>113400</v>
      </c>
      <c r="E332" s="50"/>
      <c r="F332" s="50"/>
      <c r="G332" s="50"/>
      <c r="H332" s="114" t="s">
        <v>1012</v>
      </c>
    </row>
    <row r="333" spans="1:8" x14ac:dyDescent="0.2">
      <c r="A333" s="57">
        <v>112300011</v>
      </c>
      <c r="B333" s="58" t="s">
        <v>859</v>
      </c>
      <c r="C333" s="60">
        <v>3999.97</v>
      </c>
      <c r="D333" s="60">
        <v>3999.97</v>
      </c>
      <c r="E333" s="50"/>
      <c r="F333" s="50"/>
      <c r="G333" s="50"/>
      <c r="H333" s="114" t="s">
        <v>1012</v>
      </c>
    </row>
    <row r="334" spans="1:8" x14ac:dyDescent="0.2">
      <c r="A334" s="57">
        <v>112300011</v>
      </c>
      <c r="B334" s="58" t="s">
        <v>860</v>
      </c>
      <c r="C334" s="60">
        <v>6750</v>
      </c>
      <c r="D334" s="60">
        <v>6750</v>
      </c>
      <c r="E334" s="50"/>
      <c r="F334" s="50"/>
      <c r="G334" s="50"/>
      <c r="H334" s="114" t="s">
        <v>1012</v>
      </c>
    </row>
    <row r="335" spans="1:8" x14ac:dyDescent="0.2">
      <c r="A335" s="57">
        <v>112300011</v>
      </c>
      <c r="B335" s="58" t="s">
        <v>861</v>
      </c>
      <c r="C335" s="60">
        <v>5333.33</v>
      </c>
      <c r="D335" s="60">
        <v>5333.33</v>
      </c>
      <c r="E335" s="50"/>
      <c r="F335" s="50"/>
      <c r="G335" s="50"/>
      <c r="H335" s="114" t="s">
        <v>1012</v>
      </c>
    </row>
    <row r="336" spans="1:8" x14ac:dyDescent="0.2">
      <c r="A336" s="57"/>
      <c r="B336" s="58"/>
      <c r="C336" s="60"/>
      <c r="D336" s="60"/>
      <c r="E336" s="50"/>
      <c r="F336" s="50"/>
      <c r="G336" s="50"/>
      <c r="H336" s="114"/>
    </row>
    <row r="337" spans="1:8" x14ac:dyDescent="0.2">
      <c r="A337" s="57"/>
      <c r="B337" s="58"/>
      <c r="C337" s="60"/>
      <c r="D337" s="60"/>
      <c r="E337" s="50"/>
      <c r="F337" s="50"/>
      <c r="G337" s="50"/>
      <c r="H337" s="114"/>
    </row>
    <row r="338" spans="1:8" x14ac:dyDescent="0.2">
      <c r="A338" s="57"/>
      <c r="B338" s="58"/>
      <c r="C338" s="60"/>
      <c r="D338" s="60"/>
      <c r="E338" s="50"/>
      <c r="F338" s="50"/>
      <c r="G338" s="50"/>
      <c r="H338" s="114"/>
    </row>
    <row r="339" spans="1:8" x14ac:dyDescent="0.2">
      <c r="A339" s="57"/>
      <c r="B339" s="58"/>
      <c r="C339" s="60"/>
      <c r="D339" s="60"/>
      <c r="E339" s="50"/>
      <c r="F339" s="50"/>
      <c r="G339" s="50"/>
      <c r="H339" s="114"/>
    </row>
    <row r="340" spans="1:8" x14ac:dyDescent="0.2">
      <c r="A340" s="57"/>
      <c r="B340" s="58"/>
      <c r="C340" s="60"/>
      <c r="D340" s="60"/>
      <c r="E340" s="50"/>
      <c r="F340" s="50"/>
      <c r="G340" s="50"/>
      <c r="H340" s="114"/>
    </row>
    <row r="341" spans="1:8" x14ac:dyDescent="0.2">
      <c r="A341" s="57"/>
      <c r="B341" s="58"/>
      <c r="C341" s="60"/>
      <c r="D341" s="60"/>
      <c r="E341" s="50"/>
      <c r="F341" s="50"/>
      <c r="G341" s="50"/>
      <c r="H341" s="114"/>
    </row>
    <row r="342" spans="1:8" x14ac:dyDescent="0.2">
      <c r="A342" s="57"/>
      <c r="B342" s="58"/>
      <c r="C342" s="60"/>
      <c r="D342" s="60"/>
      <c r="E342" s="50"/>
      <c r="F342" s="50"/>
      <c r="G342" s="50"/>
      <c r="H342" s="114"/>
    </row>
    <row r="343" spans="1:8" x14ac:dyDescent="0.2">
      <c r="A343" s="57"/>
      <c r="B343" s="58"/>
      <c r="C343" s="60"/>
      <c r="D343" s="60"/>
      <c r="E343" s="50"/>
      <c r="F343" s="50"/>
      <c r="G343" s="50"/>
      <c r="H343" s="114"/>
    </row>
    <row r="344" spans="1:8" x14ac:dyDescent="0.2">
      <c r="A344" s="57"/>
      <c r="B344" s="58"/>
      <c r="C344" s="60"/>
      <c r="D344" s="60"/>
      <c r="E344" s="50"/>
      <c r="F344" s="50"/>
      <c r="G344" s="50"/>
      <c r="H344" s="114"/>
    </row>
    <row r="345" spans="1:8" x14ac:dyDescent="0.2">
      <c r="A345" s="57">
        <v>112300011</v>
      </c>
      <c r="B345" s="58" t="s">
        <v>862</v>
      </c>
      <c r="C345" s="60">
        <v>3272.75</v>
      </c>
      <c r="D345" s="60">
        <v>3272.75</v>
      </c>
      <c r="E345" s="50"/>
      <c r="F345" s="50"/>
      <c r="G345" s="50"/>
      <c r="H345" s="114" t="s">
        <v>1012</v>
      </c>
    </row>
    <row r="346" spans="1:8" x14ac:dyDescent="0.2">
      <c r="A346" s="57">
        <v>112300011</v>
      </c>
      <c r="B346" s="58" t="s">
        <v>863</v>
      </c>
      <c r="C346" s="60">
        <v>7058.83</v>
      </c>
      <c r="D346" s="60">
        <v>7058.83</v>
      </c>
      <c r="E346" s="50"/>
      <c r="F346" s="50"/>
      <c r="G346" s="50"/>
      <c r="H346" s="114" t="s">
        <v>1012</v>
      </c>
    </row>
    <row r="347" spans="1:8" x14ac:dyDescent="0.2">
      <c r="A347" s="57">
        <v>112300011</v>
      </c>
      <c r="B347" s="58" t="s">
        <v>864</v>
      </c>
      <c r="C347" s="60">
        <v>11250</v>
      </c>
      <c r="D347" s="60">
        <v>11250</v>
      </c>
      <c r="E347" s="50"/>
      <c r="F347" s="50"/>
      <c r="G347" s="50"/>
      <c r="H347" s="114" t="s">
        <v>1012</v>
      </c>
    </row>
    <row r="348" spans="1:8" x14ac:dyDescent="0.2">
      <c r="A348" s="57">
        <v>112300011</v>
      </c>
      <c r="B348" s="58" t="s">
        <v>532</v>
      </c>
      <c r="C348" s="60">
        <v>3999.96</v>
      </c>
      <c r="D348" s="60">
        <v>3999.96</v>
      </c>
      <c r="E348" s="50"/>
      <c r="F348" s="50"/>
      <c r="G348" s="50"/>
      <c r="H348" s="114" t="s">
        <v>1012</v>
      </c>
    </row>
    <row r="349" spans="1:8" x14ac:dyDescent="0.2">
      <c r="A349" s="57">
        <v>112300011</v>
      </c>
      <c r="B349" s="58" t="s">
        <v>865</v>
      </c>
      <c r="C349" s="60">
        <v>34199.4</v>
      </c>
      <c r="D349" s="60">
        <v>34199.4</v>
      </c>
      <c r="E349" s="50"/>
      <c r="F349" s="50"/>
      <c r="G349" s="50"/>
      <c r="H349" s="114" t="s">
        <v>1012</v>
      </c>
    </row>
    <row r="350" spans="1:8" x14ac:dyDescent="0.2">
      <c r="A350" s="57">
        <v>112300011</v>
      </c>
      <c r="B350" s="58" t="s">
        <v>866</v>
      </c>
      <c r="C350" s="60">
        <v>10435.290000000001</v>
      </c>
      <c r="D350" s="60">
        <v>10435.290000000001</v>
      </c>
      <c r="E350" s="50"/>
      <c r="F350" s="50"/>
      <c r="G350" s="50"/>
      <c r="H350" s="114" t="s">
        <v>1012</v>
      </c>
    </row>
    <row r="351" spans="1:8" x14ac:dyDescent="0.2">
      <c r="A351" s="57">
        <v>112300011</v>
      </c>
      <c r="B351" s="58" t="s">
        <v>867</v>
      </c>
      <c r="C351" s="60">
        <v>7114.32</v>
      </c>
      <c r="D351" s="60">
        <v>7114.32</v>
      </c>
      <c r="E351" s="50"/>
      <c r="F351" s="50"/>
      <c r="G351" s="50"/>
      <c r="H351" s="114" t="s">
        <v>1012</v>
      </c>
    </row>
    <row r="352" spans="1:8" x14ac:dyDescent="0.2">
      <c r="A352" s="57">
        <v>112300011</v>
      </c>
      <c r="B352" s="58" t="s">
        <v>868</v>
      </c>
      <c r="C352" s="60">
        <v>11666.72</v>
      </c>
      <c r="D352" s="60">
        <v>11666.72</v>
      </c>
      <c r="E352" s="50"/>
      <c r="F352" s="50"/>
      <c r="G352" s="50"/>
      <c r="H352" s="114" t="s">
        <v>1012</v>
      </c>
    </row>
    <row r="353" spans="1:8" x14ac:dyDescent="0.2">
      <c r="A353" s="57">
        <v>112300011</v>
      </c>
      <c r="B353" s="58" t="s">
        <v>869</v>
      </c>
      <c r="C353" s="60">
        <v>15000</v>
      </c>
      <c r="D353" s="60">
        <v>15000</v>
      </c>
      <c r="E353" s="50"/>
      <c r="F353" s="50"/>
      <c r="G353" s="50"/>
      <c r="H353" s="114" t="s">
        <v>1012</v>
      </c>
    </row>
    <row r="354" spans="1:8" x14ac:dyDescent="0.2">
      <c r="A354" s="57">
        <v>112300011</v>
      </c>
      <c r="B354" s="58" t="s">
        <v>870</v>
      </c>
      <c r="C354" s="60">
        <v>23333.32</v>
      </c>
      <c r="D354" s="60">
        <v>23333.32</v>
      </c>
      <c r="E354" s="50"/>
      <c r="F354" s="50"/>
      <c r="G354" s="50"/>
      <c r="H354" s="114" t="s">
        <v>1012</v>
      </c>
    </row>
    <row r="355" spans="1:8" x14ac:dyDescent="0.2">
      <c r="A355" s="57">
        <v>112300011</v>
      </c>
      <c r="B355" s="58" t="s">
        <v>871</v>
      </c>
      <c r="C355" s="60">
        <v>13333.36</v>
      </c>
      <c r="D355" s="60">
        <v>13333.36</v>
      </c>
      <c r="E355" s="50"/>
      <c r="F355" s="50"/>
      <c r="G355" s="50"/>
      <c r="H355" s="114" t="s">
        <v>1012</v>
      </c>
    </row>
    <row r="356" spans="1:8" x14ac:dyDescent="0.2">
      <c r="A356" s="57">
        <v>112300011</v>
      </c>
      <c r="B356" s="58" t="s">
        <v>872</v>
      </c>
      <c r="C356" s="60">
        <v>23506.32</v>
      </c>
      <c r="D356" s="60">
        <v>23506.32</v>
      </c>
      <c r="E356" s="50"/>
      <c r="F356" s="50"/>
      <c r="G356" s="50"/>
      <c r="H356" s="114" t="s">
        <v>1012</v>
      </c>
    </row>
    <row r="357" spans="1:8" x14ac:dyDescent="0.2">
      <c r="A357" s="57">
        <v>112300011</v>
      </c>
      <c r="B357" s="58" t="s">
        <v>873</v>
      </c>
      <c r="C357" s="60">
        <v>16110.6</v>
      </c>
      <c r="D357" s="60">
        <v>16110.6</v>
      </c>
      <c r="E357" s="50"/>
      <c r="F357" s="50"/>
      <c r="G357" s="50"/>
      <c r="H357" s="114" t="s">
        <v>1012</v>
      </c>
    </row>
    <row r="358" spans="1:8" x14ac:dyDescent="0.2">
      <c r="A358" s="57">
        <v>112300011</v>
      </c>
      <c r="B358" s="58" t="s">
        <v>874</v>
      </c>
      <c r="C358" s="60">
        <v>11466.68</v>
      </c>
      <c r="D358" s="60">
        <v>11466.68</v>
      </c>
      <c r="E358" s="50"/>
      <c r="F358" s="50"/>
      <c r="G358" s="50"/>
      <c r="H358" s="114" t="s">
        <v>1012</v>
      </c>
    </row>
    <row r="359" spans="1:8" x14ac:dyDescent="0.2">
      <c r="A359" s="57">
        <v>112300011</v>
      </c>
      <c r="B359" s="58" t="s">
        <v>875</v>
      </c>
      <c r="C359" s="60">
        <v>999.96</v>
      </c>
      <c r="D359" s="60">
        <v>999.96</v>
      </c>
      <c r="E359" s="50"/>
      <c r="F359" s="50"/>
      <c r="G359" s="50"/>
      <c r="H359" s="114" t="s">
        <v>1012</v>
      </c>
    </row>
    <row r="360" spans="1:8" x14ac:dyDescent="0.2">
      <c r="A360" s="57">
        <v>112300011</v>
      </c>
      <c r="B360" s="58" t="s">
        <v>876</v>
      </c>
      <c r="C360" s="60">
        <v>6666.68</v>
      </c>
      <c r="D360" s="60">
        <v>6666.68</v>
      </c>
      <c r="E360" s="50"/>
      <c r="F360" s="50"/>
      <c r="G360" s="50"/>
      <c r="H360" s="114" t="s">
        <v>1012</v>
      </c>
    </row>
    <row r="361" spans="1:8" x14ac:dyDescent="0.2">
      <c r="A361" s="57">
        <v>112300011</v>
      </c>
      <c r="B361" s="58" t="s">
        <v>877</v>
      </c>
      <c r="C361" s="60">
        <v>8660.6</v>
      </c>
      <c r="D361" s="60">
        <v>8660.6</v>
      </c>
      <c r="E361" s="50"/>
      <c r="F361" s="50"/>
      <c r="G361" s="50"/>
      <c r="H361" s="114" t="s">
        <v>1012</v>
      </c>
    </row>
    <row r="362" spans="1:8" x14ac:dyDescent="0.2">
      <c r="A362" s="57">
        <v>112300011</v>
      </c>
      <c r="B362" s="58" t="s">
        <v>878</v>
      </c>
      <c r="C362" s="60">
        <v>30171.439999999999</v>
      </c>
      <c r="D362" s="60">
        <v>30171.439999999999</v>
      </c>
      <c r="E362" s="50"/>
      <c r="F362" s="50"/>
      <c r="G362" s="50"/>
      <c r="H362" s="114" t="s">
        <v>1012</v>
      </c>
    </row>
    <row r="363" spans="1:8" x14ac:dyDescent="0.2">
      <c r="A363" s="57">
        <v>112300011</v>
      </c>
      <c r="B363" s="58" t="s">
        <v>879</v>
      </c>
      <c r="C363" s="60">
        <v>6666.68</v>
      </c>
      <c r="D363" s="60">
        <v>6666.68</v>
      </c>
      <c r="E363" s="50"/>
      <c r="F363" s="50"/>
      <c r="G363" s="50"/>
      <c r="H363" s="114" t="s">
        <v>1012</v>
      </c>
    </row>
    <row r="364" spans="1:8" x14ac:dyDescent="0.2">
      <c r="A364" s="57">
        <v>112300011</v>
      </c>
      <c r="B364" s="58" t="s">
        <v>880</v>
      </c>
      <c r="C364" s="60">
        <v>3333.28</v>
      </c>
      <c r="D364" s="60">
        <v>3333.28</v>
      </c>
      <c r="E364" s="50"/>
      <c r="F364" s="50"/>
      <c r="G364" s="50"/>
      <c r="H364" s="114" t="s">
        <v>1012</v>
      </c>
    </row>
    <row r="365" spans="1:8" x14ac:dyDescent="0.2">
      <c r="A365" s="57">
        <v>112300011</v>
      </c>
      <c r="B365" s="58" t="s">
        <v>881</v>
      </c>
      <c r="C365" s="60">
        <v>5000.04</v>
      </c>
      <c r="D365" s="60">
        <v>5000.04</v>
      </c>
      <c r="E365" s="50"/>
      <c r="F365" s="50"/>
      <c r="G365" s="50"/>
      <c r="H365" s="114" t="s">
        <v>1012</v>
      </c>
    </row>
    <row r="366" spans="1:8" x14ac:dyDescent="0.2">
      <c r="A366" s="57">
        <v>112300011</v>
      </c>
      <c r="B366" s="58" t="s">
        <v>882</v>
      </c>
      <c r="C366" s="60">
        <v>3333.28</v>
      </c>
      <c r="D366" s="60">
        <v>3333.28</v>
      </c>
      <c r="E366" s="50"/>
      <c r="F366" s="50"/>
      <c r="G366" s="50"/>
      <c r="H366" s="114" t="s">
        <v>1012</v>
      </c>
    </row>
    <row r="367" spans="1:8" x14ac:dyDescent="0.2">
      <c r="A367" s="57">
        <v>112300011</v>
      </c>
      <c r="B367" s="58" t="s">
        <v>883</v>
      </c>
      <c r="C367" s="60">
        <v>11466.68</v>
      </c>
      <c r="D367" s="60">
        <v>11466.68</v>
      </c>
      <c r="E367" s="50"/>
      <c r="F367" s="50"/>
      <c r="G367" s="50"/>
      <c r="H367" s="114" t="s">
        <v>1012</v>
      </c>
    </row>
    <row r="368" spans="1:8" x14ac:dyDescent="0.2">
      <c r="A368" s="57">
        <v>112300011</v>
      </c>
      <c r="B368" s="58" t="s">
        <v>884</v>
      </c>
      <c r="C368" s="60">
        <v>13333.36</v>
      </c>
      <c r="D368" s="60">
        <v>13333.36</v>
      </c>
      <c r="E368" s="50"/>
      <c r="F368" s="50"/>
      <c r="G368" s="50"/>
      <c r="H368" s="114" t="s">
        <v>1012</v>
      </c>
    </row>
    <row r="369" spans="1:8" x14ac:dyDescent="0.2">
      <c r="A369" s="57">
        <v>112300011</v>
      </c>
      <c r="B369" s="58" t="s">
        <v>885</v>
      </c>
      <c r="C369" s="60">
        <v>14000.04</v>
      </c>
      <c r="D369" s="60">
        <v>14000.04</v>
      </c>
      <c r="E369" s="50"/>
      <c r="F369" s="50"/>
      <c r="G369" s="50"/>
      <c r="H369" s="114" t="s">
        <v>1012</v>
      </c>
    </row>
    <row r="370" spans="1:8" x14ac:dyDescent="0.2">
      <c r="A370" s="57">
        <v>112300011</v>
      </c>
      <c r="B370" s="58" t="s">
        <v>886</v>
      </c>
      <c r="C370" s="60">
        <v>1666.64</v>
      </c>
      <c r="D370" s="60">
        <v>1666.64</v>
      </c>
      <c r="E370" s="50"/>
      <c r="F370" s="50"/>
      <c r="G370" s="50"/>
      <c r="H370" s="114" t="s">
        <v>1012</v>
      </c>
    </row>
    <row r="371" spans="1:8" x14ac:dyDescent="0.2">
      <c r="A371" s="57">
        <v>112300011</v>
      </c>
      <c r="B371" s="58" t="s">
        <v>887</v>
      </c>
      <c r="C371" s="60">
        <v>4333.3599999999997</v>
      </c>
      <c r="D371" s="60">
        <v>4333.3599999999997</v>
      </c>
      <c r="E371" s="50"/>
      <c r="F371" s="50"/>
      <c r="G371" s="50"/>
      <c r="H371" s="114" t="s">
        <v>1012</v>
      </c>
    </row>
    <row r="372" spans="1:8" x14ac:dyDescent="0.2">
      <c r="A372" s="57">
        <v>112300011</v>
      </c>
      <c r="B372" s="58" t="s">
        <v>888</v>
      </c>
      <c r="C372" s="60">
        <v>2666.72</v>
      </c>
      <c r="D372" s="60">
        <v>2666.72</v>
      </c>
      <c r="E372" s="50"/>
      <c r="F372" s="50"/>
      <c r="G372" s="50"/>
      <c r="H372" s="114" t="s">
        <v>1012</v>
      </c>
    </row>
    <row r="373" spans="1:8" x14ac:dyDescent="0.2">
      <c r="A373" s="57">
        <v>112300011</v>
      </c>
      <c r="B373" s="58" t="s">
        <v>889</v>
      </c>
      <c r="C373" s="60">
        <v>2666.72</v>
      </c>
      <c r="D373" s="60">
        <v>2666.72</v>
      </c>
      <c r="E373" s="50"/>
      <c r="F373" s="50"/>
      <c r="G373" s="50"/>
      <c r="H373" s="114" t="s">
        <v>1012</v>
      </c>
    </row>
    <row r="374" spans="1:8" x14ac:dyDescent="0.2">
      <c r="A374" s="57">
        <v>112300011</v>
      </c>
      <c r="B374" s="58" t="s">
        <v>890</v>
      </c>
      <c r="C374" s="60">
        <v>2833.36</v>
      </c>
      <c r="D374" s="60">
        <v>2833.36</v>
      </c>
      <c r="E374" s="50"/>
      <c r="F374" s="50"/>
      <c r="G374" s="50"/>
      <c r="H374" s="114" t="s">
        <v>1012</v>
      </c>
    </row>
    <row r="375" spans="1:8" x14ac:dyDescent="0.2">
      <c r="A375" s="57">
        <v>112300011</v>
      </c>
      <c r="B375" s="58" t="s">
        <v>891</v>
      </c>
      <c r="C375" s="60">
        <v>13333.36</v>
      </c>
      <c r="D375" s="60">
        <v>13333.36</v>
      </c>
      <c r="E375" s="50"/>
      <c r="F375" s="50"/>
      <c r="G375" s="50"/>
      <c r="H375" s="114" t="s">
        <v>1012</v>
      </c>
    </row>
    <row r="376" spans="1:8" x14ac:dyDescent="0.2">
      <c r="A376" s="57">
        <v>112300011</v>
      </c>
      <c r="B376" s="58" t="s">
        <v>892</v>
      </c>
      <c r="C376" s="60">
        <v>4235.32</v>
      </c>
      <c r="D376" s="60">
        <v>4235.32</v>
      </c>
      <c r="E376" s="50"/>
      <c r="F376" s="50"/>
      <c r="G376" s="50"/>
      <c r="H376" s="114" t="s">
        <v>1012</v>
      </c>
    </row>
    <row r="377" spans="1:8" x14ac:dyDescent="0.2">
      <c r="A377" s="57">
        <v>112300011</v>
      </c>
      <c r="B377" s="58" t="s">
        <v>893</v>
      </c>
      <c r="C377" s="60">
        <v>5470.64</v>
      </c>
      <c r="D377" s="60">
        <v>5470.64</v>
      </c>
      <c r="E377" s="50"/>
      <c r="F377" s="50"/>
      <c r="G377" s="50"/>
      <c r="H377" s="114" t="s">
        <v>1012</v>
      </c>
    </row>
    <row r="378" spans="1:8" x14ac:dyDescent="0.2">
      <c r="A378" s="57">
        <v>112300011</v>
      </c>
      <c r="B378" s="58" t="s">
        <v>894</v>
      </c>
      <c r="C378" s="60">
        <v>17647.02</v>
      </c>
      <c r="D378" s="60">
        <v>17647.02</v>
      </c>
      <c r="E378" s="50"/>
      <c r="F378" s="50"/>
      <c r="G378" s="50"/>
      <c r="H378" s="114" t="s">
        <v>1012</v>
      </c>
    </row>
    <row r="379" spans="1:8" x14ac:dyDescent="0.2">
      <c r="A379" s="57">
        <v>112300011</v>
      </c>
      <c r="B379" s="58" t="s">
        <v>895</v>
      </c>
      <c r="C379" s="60">
        <v>5294.15</v>
      </c>
      <c r="D379" s="60">
        <v>5294.15</v>
      </c>
      <c r="E379" s="50"/>
      <c r="F379" s="50"/>
      <c r="G379" s="50"/>
      <c r="H379" s="114" t="s">
        <v>1012</v>
      </c>
    </row>
    <row r="380" spans="1:8" x14ac:dyDescent="0.2">
      <c r="A380" s="57">
        <v>112300011</v>
      </c>
      <c r="B380" s="58" t="s">
        <v>896</v>
      </c>
      <c r="C380" s="60">
        <v>12352.98</v>
      </c>
      <c r="D380" s="60">
        <v>12352.98</v>
      </c>
      <c r="E380" s="50"/>
      <c r="F380" s="50"/>
      <c r="G380" s="50"/>
      <c r="H380" s="114" t="s">
        <v>1012</v>
      </c>
    </row>
    <row r="381" spans="1:8" x14ac:dyDescent="0.2">
      <c r="A381" s="57">
        <v>112300011</v>
      </c>
      <c r="B381" s="58" t="s">
        <v>897</v>
      </c>
      <c r="C381" s="60">
        <v>3882.34</v>
      </c>
      <c r="D381" s="60">
        <v>3882.34</v>
      </c>
      <c r="E381" s="50"/>
      <c r="F381" s="50"/>
      <c r="G381" s="50"/>
      <c r="H381" s="114" t="s">
        <v>1012</v>
      </c>
    </row>
    <row r="382" spans="1:8" x14ac:dyDescent="0.2">
      <c r="A382" s="57">
        <v>112300011</v>
      </c>
      <c r="B382" s="58" t="s">
        <v>898</v>
      </c>
      <c r="C382" s="60">
        <v>53352.3</v>
      </c>
      <c r="D382" s="60">
        <v>53352.3</v>
      </c>
      <c r="E382" s="50"/>
      <c r="F382" s="50"/>
      <c r="G382" s="50"/>
      <c r="H382" s="114" t="s">
        <v>1012</v>
      </c>
    </row>
    <row r="383" spans="1:8" x14ac:dyDescent="0.2">
      <c r="A383" s="57">
        <v>112300011</v>
      </c>
      <c r="B383" s="58" t="s">
        <v>899</v>
      </c>
      <c r="C383" s="60">
        <v>53352.3</v>
      </c>
      <c r="D383" s="60">
        <v>53352.3</v>
      </c>
      <c r="E383" s="50"/>
      <c r="F383" s="50"/>
      <c r="G383" s="50"/>
      <c r="H383" s="114" t="s">
        <v>1012</v>
      </c>
    </row>
    <row r="384" spans="1:8" x14ac:dyDescent="0.2">
      <c r="A384" s="57">
        <v>112300011</v>
      </c>
      <c r="B384" s="58" t="s">
        <v>900</v>
      </c>
      <c r="C384" s="60">
        <v>27208.61</v>
      </c>
      <c r="D384" s="60">
        <v>27208.61</v>
      </c>
      <c r="E384" s="50"/>
      <c r="F384" s="50"/>
      <c r="G384" s="50"/>
      <c r="H384" s="114" t="s">
        <v>1012</v>
      </c>
    </row>
    <row r="385" spans="1:8" x14ac:dyDescent="0.2">
      <c r="A385" s="57">
        <v>112300011</v>
      </c>
      <c r="B385" s="58" t="s">
        <v>901</v>
      </c>
      <c r="C385" s="60">
        <v>21882.34</v>
      </c>
      <c r="D385" s="60">
        <v>21882.34</v>
      </c>
      <c r="E385" s="50"/>
      <c r="F385" s="50"/>
      <c r="G385" s="50"/>
      <c r="H385" s="114" t="s">
        <v>1012</v>
      </c>
    </row>
    <row r="386" spans="1:8" x14ac:dyDescent="0.2">
      <c r="A386" s="57">
        <v>112300011</v>
      </c>
      <c r="B386" s="58" t="s">
        <v>902</v>
      </c>
      <c r="C386" s="60">
        <v>5250</v>
      </c>
      <c r="D386" s="60">
        <v>5250</v>
      </c>
      <c r="E386" s="50"/>
      <c r="F386" s="50"/>
      <c r="G386" s="50"/>
      <c r="H386" s="114" t="s">
        <v>1012</v>
      </c>
    </row>
    <row r="387" spans="1:8" x14ac:dyDescent="0.2">
      <c r="A387" s="57">
        <v>112300011</v>
      </c>
      <c r="B387" s="58" t="s">
        <v>903</v>
      </c>
      <c r="C387" s="60">
        <v>3750</v>
      </c>
      <c r="D387" s="60">
        <v>3750</v>
      </c>
      <c r="E387" s="50"/>
      <c r="F387" s="50"/>
      <c r="G387" s="50"/>
      <c r="H387" s="114" t="s">
        <v>1012</v>
      </c>
    </row>
    <row r="388" spans="1:8" x14ac:dyDescent="0.2">
      <c r="A388" s="57">
        <v>112300011</v>
      </c>
      <c r="B388" s="58" t="s">
        <v>904</v>
      </c>
      <c r="C388" s="60">
        <v>4500</v>
      </c>
      <c r="D388" s="60">
        <v>4500</v>
      </c>
      <c r="E388" s="50"/>
      <c r="F388" s="50"/>
      <c r="G388" s="50"/>
      <c r="H388" s="114" t="s">
        <v>1012</v>
      </c>
    </row>
    <row r="389" spans="1:8" x14ac:dyDescent="0.2">
      <c r="A389" s="57">
        <v>112300011</v>
      </c>
      <c r="B389" s="58" t="s">
        <v>905</v>
      </c>
      <c r="C389" s="60">
        <v>28909.1</v>
      </c>
      <c r="D389" s="60">
        <v>28909.1</v>
      </c>
      <c r="E389" s="50"/>
      <c r="F389" s="50"/>
      <c r="G389" s="50"/>
      <c r="H389" s="114" t="s">
        <v>1012</v>
      </c>
    </row>
    <row r="390" spans="1:8" x14ac:dyDescent="0.2">
      <c r="A390" s="57">
        <v>112300011</v>
      </c>
      <c r="B390" s="58" t="s">
        <v>906</v>
      </c>
      <c r="C390" s="60">
        <v>4521.7</v>
      </c>
      <c r="D390" s="60">
        <v>4521.7</v>
      </c>
      <c r="E390" s="50"/>
      <c r="F390" s="50"/>
      <c r="G390" s="50"/>
      <c r="H390" s="114" t="s">
        <v>1012</v>
      </c>
    </row>
    <row r="391" spans="1:8" x14ac:dyDescent="0.2">
      <c r="A391" s="57">
        <v>112300011</v>
      </c>
      <c r="B391" s="58" t="s">
        <v>907</v>
      </c>
      <c r="C391" s="60">
        <v>5600.03</v>
      </c>
      <c r="D391" s="60">
        <v>5600.03</v>
      </c>
      <c r="E391" s="50"/>
      <c r="F391" s="50"/>
      <c r="G391" s="50"/>
      <c r="H391" s="114" t="s">
        <v>1012</v>
      </c>
    </row>
    <row r="392" spans="1:8" x14ac:dyDescent="0.2">
      <c r="A392" s="57">
        <v>112300011</v>
      </c>
      <c r="B392" s="58" t="s">
        <v>908</v>
      </c>
      <c r="C392" s="60">
        <v>25384.61</v>
      </c>
      <c r="D392" s="60">
        <v>25384.61</v>
      </c>
      <c r="E392" s="50"/>
      <c r="F392" s="50"/>
      <c r="G392" s="50"/>
      <c r="H392" s="114" t="s">
        <v>1012</v>
      </c>
    </row>
    <row r="393" spans="1:8" x14ac:dyDescent="0.2">
      <c r="A393" s="57">
        <v>112300011</v>
      </c>
      <c r="B393" s="58" t="s">
        <v>909</v>
      </c>
      <c r="C393" s="60">
        <v>10153.83</v>
      </c>
      <c r="D393" s="60">
        <v>10153.83</v>
      </c>
      <c r="E393" s="50"/>
      <c r="F393" s="50"/>
      <c r="G393" s="50"/>
      <c r="H393" s="114" t="s">
        <v>1012</v>
      </c>
    </row>
    <row r="394" spans="1:8" x14ac:dyDescent="0.2">
      <c r="A394" s="57">
        <v>112300011</v>
      </c>
      <c r="B394" s="58" t="s">
        <v>910</v>
      </c>
      <c r="C394" s="60">
        <v>5538.44</v>
      </c>
      <c r="D394" s="60">
        <v>5538.44</v>
      </c>
      <c r="E394" s="50"/>
      <c r="F394" s="50"/>
      <c r="G394" s="50"/>
      <c r="H394" s="114" t="s">
        <v>1012</v>
      </c>
    </row>
    <row r="395" spans="1:8" x14ac:dyDescent="0.2">
      <c r="A395" s="57">
        <v>112300011</v>
      </c>
      <c r="B395" s="58" t="s">
        <v>911</v>
      </c>
      <c r="C395" s="60">
        <v>6650.02</v>
      </c>
      <c r="D395" s="60">
        <v>6650.02</v>
      </c>
      <c r="E395" s="50"/>
      <c r="F395" s="50"/>
      <c r="G395" s="50"/>
      <c r="H395" s="114" t="s">
        <v>1012</v>
      </c>
    </row>
    <row r="396" spans="1:8" x14ac:dyDescent="0.2">
      <c r="A396" s="57">
        <v>112300011</v>
      </c>
      <c r="B396" s="58" t="s">
        <v>912</v>
      </c>
      <c r="C396" s="60">
        <v>8181.8</v>
      </c>
      <c r="D396" s="60">
        <v>8181.8</v>
      </c>
      <c r="E396" s="50"/>
      <c r="F396" s="50"/>
      <c r="G396" s="50"/>
      <c r="H396" s="114" t="s">
        <v>1012</v>
      </c>
    </row>
    <row r="397" spans="1:8" x14ac:dyDescent="0.2">
      <c r="A397" s="57">
        <v>112300011</v>
      </c>
      <c r="B397" s="58" t="s">
        <v>913</v>
      </c>
      <c r="C397" s="60">
        <v>8181.8</v>
      </c>
      <c r="D397" s="60">
        <v>8181.8</v>
      </c>
      <c r="E397" s="50"/>
      <c r="F397" s="50"/>
      <c r="G397" s="50"/>
      <c r="H397" s="114" t="s">
        <v>1012</v>
      </c>
    </row>
    <row r="398" spans="1:8" x14ac:dyDescent="0.2">
      <c r="A398" s="57">
        <v>112300011</v>
      </c>
      <c r="B398" s="58" t="s">
        <v>914</v>
      </c>
      <c r="C398" s="60">
        <v>8945.4500000000007</v>
      </c>
      <c r="D398" s="60">
        <v>8945.4500000000007</v>
      </c>
      <c r="E398" s="50"/>
      <c r="F398" s="50"/>
      <c r="G398" s="50"/>
      <c r="H398" s="114" t="s">
        <v>1012</v>
      </c>
    </row>
    <row r="399" spans="1:8" x14ac:dyDescent="0.2">
      <c r="A399" s="57">
        <v>112300011</v>
      </c>
      <c r="B399" s="58" t="s">
        <v>915</v>
      </c>
      <c r="C399" s="60">
        <v>6720</v>
      </c>
      <c r="D399" s="60">
        <v>6720</v>
      </c>
      <c r="E399" s="50"/>
      <c r="F399" s="50"/>
      <c r="G399" s="50"/>
      <c r="H399" s="114" t="s">
        <v>1012</v>
      </c>
    </row>
    <row r="400" spans="1:8" x14ac:dyDescent="0.2">
      <c r="A400" s="57">
        <v>112300011</v>
      </c>
      <c r="B400" s="58" t="s">
        <v>916</v>
      </c>
      <c r="C400" s="60">
        <v>12000</v>
      </c>
      <c r="D400" s="60">
        <v>12000</v>
      </c>
      <c r="E400" s="50"/>
      <c r="F400" s="50"/>
      <c r="G400" s="50"/>
      <c r="H400" s="114" t="s">
        <v>1012</v>
      </c>
    </row>
    <row r="401" spans="1:8" x14ac:dyDescent="0.2">
      <c r="A401" s="57">
        <v>112300011</v>
      </c>
      <c r="B401" s="58" t="s">
        <v>917</v>
      </c>
      <c r="C401" s="60">
        <v>13800</v>
      </c>
      <c r="D401" s="60">
        <v>13800</v>
      </c>
      <c r="E401" s="50"/>
      <c r="F401" s="50"/>
      <c r="G401" s="50"/>
      <c r="H401" s="114" t="s">
        <v>1012</v>
      </c>
    </row>
    <row r="402" spans="1:8" x14ac:dyDescent="0.2">
      <c r="A402" s="57">
        <v>112300011</v>
      </c>
      <c r="B402" s="58" t="s">
        <v>918</v>
      </c>
      <c r="C402" s="60">
        <v>32199.99</v>
      </c>
      <c r="D402" s="60">
        <v>32199.99</v>
      </c>
      <c r="E402" s="50"/>
      <c r="F402" s="50"/>
      <c r="G402" s="50"/>
      <c r="H402" s="114" t="s">
        <v>1012</v>
      </c>
    </row>
    <row r="403" spans="1:8" x14ac:dyDescent="0.2">
      <c r="A403" s="57">
        <v>112300011</v>
      </c>
      <c r="B403" s="58" t="s">
        <v>919</v>
      </c>
      <c r="C403" s="60">
        <v>51333.32</v>
      </c>
      <c r="D403" s="60">
        <v>51333.32</v>
      </c>
      <c r="E403" s="50"/>
      <c r="F403" s="50"/>
      <c r="G403" s="50"/>
      <c r="H403" s="114" t="s">
        <v>1012</v>
      </c>
    </row>
    <row r="404" spans="1:8" x14ac:dyDescent="0.2">
      <c r="A404" s="54">
        <v>1125</v>
      </c>
      <c r="B404" s="55" t="s">
        <v>139</v>
      </c>
      <c r="C404" s="56">
        <f>SUM(C405:C444)</f>
        <v>126800</v>
      </c>
      <c r="D404" s="56">
        <f>SUM(D405:D444)</f>
        <v>126800</v>
      </c>
      <c r="E404" s="49"/>
      <c r="F404" s="49"/>
      <c r="G404" s="49"/>
      <c r="H404" s="48"/>
    </row>
    <row r="405" spans="1:8" x14ac:dyDescent="0.2">
      <c r="A405" s="110">
        <v>112500001</v>
      </c>
      <c r="B405" s="111" t="s">
        <v>603</v>
      </c>
      <c r="C405" s="112">
        <v>1500</v>
      </c>
      <c r="D405" s="112">
        <v>1500</v>
      </c>
      <c r="E405" s="113"/>
      <c r="F405" s="113"/>
      <c r="G405" s="113"/>
      <c r="H405" s="115" t="s">
        <v>578</v>
      </c>
    </row>
    <row r="406" spans="1:8" x14ac:dyDescent="0.2">
      <c r="A406" s="110">
        <v>112500001</v>
      </c>
      <c r="B406" s="111" t="s">
        <v>610</v>
      </c>
      <c r="C406" s="112">
        <v>2000</v>
      </c>
      <c r="D406" s="112">
        <v>2000</v>
      </c>
      <c r="E406" s="113"/>
      <c r="F406" s="113"/>
      <c r="G406" s="113"/>
      <c r="H406" s="115" t="s">
        <v>578</v>
      </c>
    </row>
    <row r="407" spans="1:8" x14ac:dyDescent="0.2">
      <c r="A407" s="110">
        <v>112500001</v>
      </c>
      <c r="B407" s="111" t="s">
        <v>920</v>
      </c>
      <c r="C407" s="112">
        <v>2000</v>
      </c>
      <c r="D407" s="112">
        <v>2000</v>
      </c>
      <c r="E407" s="113"/>
      <c r="F407" s="113"/>
      <c r="G407" s="113"/>
      <c r="H407" s="115" t="s">
        <v>578</v>
      </c>
    </row>
    <row r="408" spans="1:8" x14ac:dyDescent="0.2">
      <c r="A408" s="110">
        <v>112500001</v>
      </c>
      <c r="B408" s="111" t="s">
        <v>628</v>
      </c>
      <c r="C408" s="112">
        <v>6000</v>
      </c>
      <c r="D408" s="112">
        <v>6000</v>
      </c>
      <c r="E408" s="113"/>
      <c r="F408" s="113"/>
      <c r="G408" s="113"/>
      <c r="H408" s="115" t="s">
        <v>578</v>
      </c>
    </row>
    <row r="409" spans="1:8" x14ac:dyDescent="0.2">
      <c r="A409" s="110">
        <v>112500001</v>
      </c>
      <c r="B409" s="111" t="s">
        <v>921</v>
      </c>
      <c r="C409" s="112">
        <v>1000</v>
      </c>
      <c r="D409" s="112">
        <v>1000</v>
      </c>
      <c r="E409" s="113"/>
      <c r="F409" s="113"/>
      <c r="G409" s="113"/>
      <c r="H409" s="115" t="s">
        <v>578</v>
      </c>
    </row>
    <row r="410" spans="1:8" x14ac:dyDescent="0.2">
      <c r="A410" s="110">
        <v>112500001</v>
      </c>
      <c r="B410" s="111" t="s">
        <v>639</v>
      </c>
      <c r="C410" s="112">
        <v>21500</v>
      </c>
      <c r="D410" s="112">
        <v>21500</v>
      </c>
      <c r="E410" s="113"/>
      <c r="F410" s="113"/>
      <c r="G410" s="113"/>
      <c r="H410" s="115" t="s">
        <v>578</v>
      </c>
    </row>
    <row r="411" spans="1:8" x14ac:dyDescent="0.2">
      <c r="A411" s="110">
        <v>112500001</v>
      </c>
      <c r="B411" s="111" t="s">
        <v>643</v>
      </c>
      <c r="C411" s="112">
        <v>3500</v>
      </c>
      <c r="D411" s="112">
        <v>3500</v>
      </c>
      <c r="E411" s="113"/>
      <c r="F411" s="113"/>
      <c r="G411" s="113"/>
      <c r="H411" s="115" t="s">
        <v>578</v>
      </c>
    </row>
    <row r="412" spans="1:8" x14ac:dyDescent="0.2">
      <c r="A412" s="110">
        <v>112500001</v>
      </c>
      <c r="B412" s="111" t="s">
        <v>648</v>
      </c>
      <c r="C412" s="112">
        <v>4000</v>
      </c>
      <c r="D412" s="112">
        <v>4000</v>
      </c>
      <c r="E412" s="113"/>
      <c r="F412" s="113"/>
      <c r="G412" s="113"/>
      <c r="H412" s="115" t="s">
        <v>578</v>
      </c>
    </row>
    <row r="413" spans="1:8" x14ac:dyDescent="0.2">
      <c r="A413" s="110">
        <v>112500001</v>
      </c>
      <c r="B413" s="111" t="s">
        <v>669</v>
      </c>
      <c r="C413" s="112">
        <v>3000</v>
      </c>
      <c r="D413" s="112">
        <v>3000</v>
      </c>
      <c r="E413" s="113"/>
      <c r="F413" s="113"/>
      <c r="G413" s="113"/>
      <c r="H413" s="115" t="s">
        <v>578</v>
      </c>
    </row>
    <row r="414" spans="1:8" x14ac:dyDescent="0.2">
      <c r="A414" s="110">
        <v>112500001</v>
      </c>
      <c r="B414" s="111" t="s">
        <v>672</v>
      </c>
      <c r="C414" s="112">
        <v>3000</v>
      </c>
      <c r="D414" s="112">
        <v>3000</v>
      </c>
      <c r="E414" s="113"/>
      <c r="F414" s="113"/>
      <c r="G414" s="113"/>
      <c r="H414" s="115" t="s">
        <v>578</v>
      </c>
    </row>
    <row r="415" spans="1:8" x14ac:dyDescent="0.2">
      <c r="A415" s="110">
        <v>112500001</v>
      </c>
      <c r="B415" s="111" t="s">
        <v>922</v>
      </c>
      <c r="C415" s="112">
        <v>2500</v>
      </c>
      <c r="D415" s="112">
        <v>2500</v>
      </c>
      <c r="E415" s="113"/>
      <c r="F415" s="113"/>
      <c r="G415" s="113"/>
      <c r="H415" s="115" t="s">
        <v>578</v>
      </c>
    </row>
    <row r="416" spans="1:8" x14ac:dyDescent="0.2">
      <c r="A416" s="110">
        <v>112500001</v>
      </c>
      <c r="B416" s="111" t="s">
        <v>923</v>
      </c>
      <c r="C416" s="112">
        <v>2000</v>
      </c>
      <c r="D416" s="112">
        <v>2000</v>
      </c>
      <c r="E416" s="113"/>
      <c r="F416" s="113"/>
      <c r="G416" s="113"/>
      <c r="H416" s="115" t="s">
        <v>578</v>
      </c>
    </row>
    <row r="417" spans="1:8" x14ac:dyDescent="0.2">
      <c r="A417" s="110">
        <v>112500001</v>
      </c>
      <c r="B417" s="111" t="s">
        <v>712</v>
      </c>
      <c r="C417" s="112">
        <v>3000</v>
      </c>
      <c r="D417" s="112">
        <v>3000</v>
      </c>
      <c r="E417" s="113"/>
      <c r="F417" s="113"/>
      <c r="G417" s="113"/>
      <c r="H417" s="115" t="s">
        <v>578</v>
      </c>
    </row>
    <row r="418" spans="1:8" x14ac:dyDescent="0.2">
      <c r="A418" s="110">
        <v>112500001</v>
      </c>
      <c r="B418" s="111" t="s">
        <v>924</v>
      </c>
      <c r="C418" s="112">
        <v>7000</v>
      </c>
      <c r="D418" s="112">
        <v>7000</v>
      </c>
      <c r="E418" s="113"/>
      <c r="F418" s="113"/>
      <c r="G418" s="113"/>
      <c r="H418" s="115" t="s">
        <v>578</v>
      </c>
    </row>
    <row r="419" spans="1:8" x14ac:dyDescent="0.2">
      <c r="A419" s="110">
        <v>112500001</v>
      </c>
      <c r="B419" s="111" t="s">
        <v>925</v>
      </c>
      <c r="C419" s="112">
        <v>2000</v>
      </c>
      <c r="D419" s="112">
        <v>2000</v>
      </c>
      <c r="E419" s="113"/>
      <c r="F419" s="113"/>
      <c r="G419" s="113"/>
      <c r="H419" s="115" t="s">
        <v>578</v>
      </c>
    </row>
    <row r="420" spans="1:8" x14ac:dyDescent="0.2">
      <c r="A420" s="110">
        <v>112500001</v>
      </c>
      <c r="B420" s="111" t="s">
        <v>926</v>
      </c>
      <c r="C420" s="112">
        <v>4000</v>
      </c>
      <c r="D420" s="112">
        <v>4000</v>
      </c>
      <c r="E420" s="113"/>
      <c r="F420" s="113"/>
      <c r="G420" s="113"/>
      <c r="H420" s="115" t="s">
        <v>578</v>
      </c>
    </row>
    <row r="421" spans="1:8" x14ac:dyDescent="0.2">
      <c r="A421" s="110">
        <v>112500001</v>
      </c>
      <c r="B421" s="111" t="s">
        <v>729</v>
      </c>
      <c r="C421" s="112">
        <v>4200</v>
      </c>
      <c r="D421" s="112">
        <v>4200</v>
      </c>
      <c r="E421" s="113"/>
      <c r="F421" s="113"/>
      <c r="G421" s="113"/>
      <c r="H421" s="115" t="s">
        <v>578</v>
      </c>
    </row>
    <row r="422" spans="1:8" x14ac:dyDescent="0.2">
      <c r="A422" s="110"/>
      <c r="B422" s="111"/>
      <c r="C422" s="112"/>
      <c r="D422" s="112"/>
      <c r="E422" s="113"/>
      <c r="F422" s="113"/>
      <c r="G422" s="113"/>
      <c r="H422" s="115"/>
    </row>
    <row r="423" spans="1:8" x14ac:dyDescent="0.2">
      <c r="A423" s="110"/>
      <c r="B423" s="111"/>
      <c r="C423" s="112"/>
      <c r="D423" s="112"/>
      <c r="E423" s="113"/>
      <c r="F423" s="113"/>
      <c r="G423" s="113"/>
      <c r="H423" s="115"/>
    </row>
    <row r="424" spans="1:8" x14ac:dyDescent="0.2">
      <c r="A424" s="110"/>
      <c r="B424" s="111"/>
      <c r="C424" s="112"/>
      <c r="D424" s="112"/>
      <c r="E424" s="113"/>
      <c r="F424" s="113"/>
      <c r="G424" s="113"/>
      <c r="H424" s="115"/>
    </row>
    <row r="425" spans="1:8" x14ac:dyDescent="0.2">
      <c r="A425" s="110"/>
      <c r="B425" s="111"/>
      <c r="C425" s="112"/>
      <c r="D425" s="112"/>
      <c r="E425" s="113"/>
      <c r="F425" s="113"/>
      <c r="G425" s="113"/>
      <c r="H425" s="115"/>
    </row>
    <row r="426" spans="1:8" x14ac:dyDescent="0.2">
      <c r="A426" s="110"/>
      <c r="B426" s="111"/>
      <c r="C426" s="112"/>
      <c r="D426" s="112"/>
      <c r="E426" s="113"/>
      <c r="F426" s="113"/>
      <c r="G426" s="113"/>
      <c r="H426" s="115"/>
    </row>
    <row r="427" spans="1:8" x14ac:dyDescent="0.2">
      <c r="A427" s="110"/>
      <c r="B427" s="111"/>
      <c r="C427" s="112"/>
      <c r="D427" s="112"/>
      <c r="E427" s="113"/>
      <c r="F427" s="113"/>
      <c r="G427" s="113"/>
      <c r="H427" s="115"/>
    </row>
    <row r="428" spans="1:8" x14ac:dyDescent="0.2">
      <c r="A428" s="110"/>
      <c r="B428" s="111"/>
      <c r="C428" s="112"/>
      <c r="D428" s="112"/>
      <c r="E428" s="113"/>
      <c r="F428" s="113"/>
      <c r="G428" s="113"/>
      <c r="H428" s="115"/>
    </row>
    <row r="429" spans="1:8" x14ac:dyDescent="0.2">
      <c r="A429" s="110"/>
      <c r="B429" s="111"/>
      <c r="C429" s="112"/>
      <c r="D429" s="112"/>
      <c r="E429" s="113"/>
      <c r="F429" s="113"/>
      <c r="G429" s="113"/>
      <c r="H429" s="115"/>
    </row>
    <row r="430" spans="1:8" x14ac:dyDescent="0.2">
      <c r="A430" s="110">
        <v>112500001</v>
      </c>
      <c r="B430" s="111" t="s">
        <v>761</v>
      </c>
      <c r="C430" s="112">
        <v>5000</v>
      </c>
      <c r="D430" s="112">
        <v>5000</v>
      </c>
      <c r="E430" s="113"/>
      <c r="F430" s="113"/>
      <c r="G430" s="113"/>
      <c r="H430" s="115" t="s">
        <v>578</v>
      </c>
    </row>
    <row r="431" spans="1:8" x14ac:dyDescent="0.2">
      <c r="A431" s="110">
        <v>112500001</v>
      </c>
      <c r="B431" s="111" t="s">
        <v>774</v>
      </c>
      <c r="C431" s="112">
        <v>5000</v>
      </c>
      <c r="D431" s="112">
        <v>5000</v>
      </c>
      <c r="E431" s="113"/>
      <c r="F431" s="113"/>
      <c r="G431" s="113"/>
      <c r="H431" s="115" t="s">
        <v>578</v>
      </c>
    </row>
    <row r="432" spans="1:8" x14ac:dyDescent="0.2">
      <c r="A432" s="110">
        <v>112500001</v>
      </c>
      <c r="B432" s="111" t="s">
        <v>780</v>
      </c>
      <c r="C432" s="112">
        <v>2000</v>
      </c>
      <c r="D432" s="112">
        <v>2000</v>
      </c>
      <c r="E432" s="113"/>
      <c r="F432" s="113"/>
      <c r="G432" s="113"/>
      <c r="H432" s="115" t="s">
        <v>578</v>
      </c>
    </row>
    <row r="433" spans="1:8" x14ac:dyDescent="0.2">
      <c r="A433" s="110">
        <v>112500001</v>
      </c>
      <c r="B433" s="111" t="s">
        <v>788</v>
      </c>
      <c r="C433" s="112">
        <v>4000</v>
      </c>
      <c r="D433" s="112">
        <v>4000</v>
      </c>
      <c r="E433" s="113"/>
      <c r="F433" s="113"/>
      <c r="G433" s="113"/>
      <c r="H433" s="115" t="s">
        <v>578</v>
      </c>
    </row>
    <row r="434" spans="1:8" x14ac:dyDescent="0.2">
      <c r="A434" s="110">
        <v>112500001</v>
      </c>
      <c r="B434" s="111" t="s">
        <v>808</v>
      </c>
      <c r="C434" s="112">
        <v>8000</v>
      </c>
      <c r="D434" s="112">
        <v>8000</v>
      </c>
      <c r="E434" s="113"/>
      <c r="F434" s="113"/>
      <c r="G434" s="113"/>
      <c r="H434" s="115" t="s">
        <v>578</v>
      </c>
    </row>
    <row r="435" spans="1:8" x14ac:dyDescent="0.2">
      <c r="A435" s="110">
        <v>112500001</v>
      </c>
      <c r="B435" s="111" t="s">
        <v>927</v>
      </c>
      <c r="C435" s="112">
        <v>4000</v>
      </c>
      <c r="D435" s="112">
        <v>4000</v>
      </c>
      <c r="E435" s="113"/>
      <c r="F435" s="113"/>
      <c r="G435" s="113"/>
      <c r="H435" s="115" t="s">
        <v>578</v>
      </c>
    </row>
    <row r="436" spans="1:8" x14ac:dyDescent="0.2">
      <c r="A436" s="110">
        <v>112500001</v>
      </c>
      <c r="B436" s="111" t="s">
        <v>928</v>
      </c>
      <c r="C436" s="112">
        <v>2000</v>
      </c>
      <c r="D436" s="112">
        <v>2000</v>
      </c>
      <c r="E436" s="113"/>
      <c r="F436" s="113"/>
      <c r="G436" s="113"/>
      <c r="H436" s="115" t="s">
        <v>578</v>
      </c>
    </row>
    <row r="437" spans="1:8" x14ac:dyDescent="0.2">
      <c r="A437" s="110">
        <v>112500001</v>
      </c>
      <c r="B437" s="111" t="s">
        <v>929</v>
      </c>
      <c r="C437" s="112">
        <v>6000</v>
      </c>
      <c r="D437" s="112">
        <v>6000</v>
      </c>
      <c r="E437" s="113"/>
      <c r="F437" s="113"/>
      <c r="G437" s="113"/>
      <c r="H437" s="115" t="s">
        <v>578</v>
      </c>
    </row>
    <row r="438" spans="1:8" x14ac:dyDescent="0.2">
      <c r="A438" s="110">
        <v>112500001</v>
      </c>
      <c r="B438" s="111" t="s">
        <v>597</v>
      </c>
      <c r="C438" s="112">
        <v>4000</v>
      </c>
      <c r="D438" s="112">
        <v>4000</v>
      </c>
      <c r="E438" s="113"/>
      <c r="F438" s="113"/>
      <c r="G438" s="113"/>
      <c r="H438" s="115" t="s">
        <v>578</v>
      </c>
    </row>
    <row r="439" spans="1:8" x14ac:dyDescent="0.2">
      <c r="A439" s="110">
        <v>112500001</v>
      </c>
      <c r="B439" s="111" t="s">
        <v>930</v>
      </c>
      <c r="C439" s="112">
        <v>2000</v>
      </c>
      <c r="D439" s="112">
        <v>2000</v>
      </c>
      <c r="E439" s="113"/>
      <c r="F439" s="113"/>
      <c r="G439" s="113"/>
      <c r="H439" s="115" t="s">
        <v>578</v>
      </c>
    </row>
    <row r="440" spans="1:8" x14ac:dyDescent="0.2">
      <c r="A440" s="110">
        <v>112500001</v>
      </c>
      <c r="B440" s="111" t="s">
        <v>931</v>
      </c>
      <c r="C440" s="112">
        <v>3600</v>
      </c>
      <c r="D440" s="112">
        <v>3600</v>
      </c>
      <c r="E440" s="113"/>
      <c r="F440" s="113"/>
      <c r="G440" s="113"/>
      <c r="H440" s="115" t="s">
        <v>578</v>
      </c>
    </row>
    <row r="441" spans="1:8" x14ac:dyDescent="0.2">
      <c r="A441" s="110">
        <v>112500001</v>
      </c>
      <c r="B441" s="111" t="s">
        <v>863</v>
      </c>
      <c r="C441" s="112">
        <v>2000</v>
      </c>
      <c r="D441" s="112">
        <v>2000</v>
      </c>
      <c r="E441" s="113"/>
      <c r="F441" s="113"/>
      <c r="G441" s="113"/>
      <c r="H441" s="115" t="s">
        <v>578</v>
      </c>
    </row>
    <row r="442" spans="1:8" x14ac:dyDescent="0.2">
      <c r="A442" s="110">
        <v>112500001</v>
      </c>
      <c r="B442" s="111" t="s">
        <v>532</v>
      </c>
      <c r="C442" s="112">
        <v>2000</v>
      </c>
      <c r="D442" s="112">
        <v>2000</v>
      </c>
      <c r="E442" s="113"/>
      <c r="F442" s="113"/>
      <c r="G442" s="113"/>
      <c r="H442" s="115" t="s">
        <v>578</v>
      </c>
    </row>
    <row r="443" spans="1:8" x14ac:dyDescent="0.2">
      <c r="A443" s="110">
        <v>112500001</v>
      </c>
      <c r="B443" s="111" t="s">
        <v>865</v>
      </c>
      <c r="C443" s="112">
        <v>3000</v>
      </c>
      <c r="D443" s="112">
        <v>3000</v>
      </c>
      <c r="E443" s="113"/>
      <c r="F443" s="113"/>
      <c r="G443" s="113"/>
      <c r="H443" s="115" t="s">
        <v>578</v>
      </c>
    </row>
    <row r="444" spans="1:8" x14ac:dyDescent="0.2">
      <c r="A444" s="110">
        <v>112500001</v>
      </c>
      <c r="B444" s="111" t="s">
        <v>866</v>
      </c>
      <c r="C444" s="112">
        <v>2000</v>
      </c>
      <c r="D444" s="112">
        <v>2000</v>
      </c>
      <c r="E444" s="113"/>
      <c r="F444" s="113"/>
      <c r="G444" s="113"/>
      <c r="H444" s="115" t="s">
        <v>578</v>
      </c>
    </row>
    <row r="445" spans="1:8" x14ac:dyDescent="0.2">
      <c r="A445" s="116">
        <v>1129</v>
      </c>
      <c r="B445" s="117" t="s">
        <v>932</v>
      </c>
      <c r="C445" s="118">
        <f>SUM(C446:C488)</f>
        <v>25398067.059999999</v>
      </c>
      <c r="D445" s="118">
        <f>SUM(D446:D488)</f>
        <v>25398067.059999999</v>
      </c>
      <c r="E445" s="119"/>
      <c r="F445" s="119"/>
      <c r="G445" s="119"/>
      <c r="H445" s="120"/>
    </row>
    <row r="446" spans="1:8" x14ac:dyDescent="0.2">
      <c r="A446" s="110">
        <v>112900001</v>
      </c>
      <c r="B446" s="111" t="s">
        <v>933</v>
      </c>
      <c r="C446" s="112">
        <v>452124.42</v>
      </c>
      <c r="D446" s="112">
        <v>452124.42</v>
      </c>
      <c r="E446" s="113"/>
      <c r="F446" s="113"/>
      <c r="G446" s="113"/>
      <c r="H446" s="108" t="s">
        <v>1013</v>
      </c>
    </row>
    <row r="447" spans="1:8" x14ac:dyDescent="0.2">
      <c r="A447" s="110">
        <v>112900001</v>
      </c>
      <c r="B447" s="111" t="s">
        <v>934</v>
      </c>
      <c r="C447" s="112">
        <v>18071130</v>
      </c>
      <c r="D447" s="112">
        <v>18071130</v>
      </c>
      <c r="E447" s="113"/>
      <c r="F447" s="113"/>
      <c r="G447" s="113"/>
      <c r="H447" s="108" t="s">
        <v>1013</v>
      </c>
    </row>
    <row r="448" spans="1:8" x14ac:dyDescent="0.2">
      <c r="A448" s="110">
        <v>112900001</v>
      </c>
      <c r="B448" s="111" t="s">
        <v>935</v>
      </c>
      <c r="C448" s="112">
        <v>400889.29</v>
      </c>
      <c r="D448" s="112">
        <v>400889.29</v>
      </c>
      <c r="E448" s="113"/>
      <c r="F448" s="113"/>
      <c r="G448" s="113"/>
      <c r="H448" s="108" t="s">
        <v>1013</v>
      </c>
    </row>
    <row r="449" spans="1:8" x14ac:dyDescent="0.2">
      <c r="A449" s="110">
        <v>112900001</v>
      </c>
      <c r="B449" s="111" t="s">
        <v>936</v>
      </c>
      <c r="C449" s="112">
        <v>839543.65</v>
      </c>
      <c r="D449" s="112">
        <v>839543.65</v>
      </c>
      <c r="E449" s="113"/>
      <c r="F449" s="113"/>
      <c r="G449" s="113"/>
      <c r="H449" s="108" t="s">
        <v>1013</v>
      </c>
    </row>
    <row r="450" spans="1:8" x14ac:dyDescent="0.2">
      <c r="A450" s="110">
        <v>112900001</v>
      </c>
      <c r="B450" s="111" t="s">
        <v>937</v>
      </c>
      <c r="C450" s="112">
        <v>1260.49</v>
      </c>
      <c r="D450" s="112">
        <v>1260.49</v>
      </c>
      <c r="E450" s="113"/>
      <c r="F450" s="113"/>
      <c r="G450" s="113"/>
      <c r="H450" s="108" t="s">
        <v>1013</v>
      </c>
    </row>
    <row r="451" spans="1:8" x14ac:dyDescent="0.2">
      <c r="A451" s="110">
        <v>112900001</v>
      </c>
      <c r="B451" s="111" t="s">
        <v>938</v>
      </c>
      <c r="C451" s="112">
        <v>67451</v>
      </c>
      <c r="D451" s="112">
        <v>67451</v>
      </c>
      <c r="E451" s="113"/>
      <c r="F451" s="113"/>
      <c r="G451" s="113"/>
      <c r="H451" s="108" t="s">
        <v>1013</v>
      </c>
    </row>
    <row r="452" spans="1:8" x14ac:dyDescent="0.2">
      <c r="A452" s="110">
        <v>112900001</v>
      </c>
      <c r="B452" s="111" t="s">
        <v>939</v>
      </c>
      <c r="C452" s="112">
        <v>1330</v>
      </c>
      <c r="D452" s="112">
        <v>1330</v>
      </c>
      <c r="E452" s="113"/>
      <c r="F452" s="113"/>
      <c r="G452" s="113"/>
      <c r="H452" s="108" t="s">
        <v>1013</v>
      </c>
    </row>
    <row r="453" spans="1:8" x14ac:dyDescent="0.2">
      <c r="A453" s="110">
        <v>112900001</v>
      </c>
      <c r="B453" s="111" t="s">
        <v>940</v>
      </c>
      <c r="C453" s="112">
        <v>64346</v>
      </c>
      <c r="D453" s="112">
        <v>64346</v>
      </c>
      <c r="E453" s="113"/>
      <c r="F453" s="113"/>
      <c r="G453" s="113"/>
      <c r="H453" s="108" t="s">
        <v>1013</v>
      </c>
    </row>
    <row r="454" spans="1:8" x14ac:dyDescent="0.2">
      <c r="A454" s="110">
        <v>112900001</v>
      </c>
      <c r="B454" s="111" t="s">
        <v>941</v>
      </c>
      <c r="C454" s="112">
        <v>4980</v>
      </c>
      <c r="D454" s="112">
        <v>4980</v>
      </c>
      <c r="E454" s="113"/>
      <c r="F454" s="113"/>
      <c r="G454" s="113"/>
      <c r="H454" s="108" t="s">
        <v>1013</v>
      </c>
    </row>
    <row r="455" spans="1:8" x14ac:dyDescent="0.2">
      <c r="A455" s="110">
        <v>112900001</v>
      </c>
      <c r="B455" s="111" t="s">
        <v>942</v>
      </c>
      <c r="C455" s="112">
        <v>26680</v>
      </c>
      <c r="D455" s="112">
        <v>26680</v>
      </c>
      <c r="E455" s="113"/>
      <c r="F455" s="113"/>
      <c r="G455" s="113"/>
      <c r="H455" s="108" t="s">
        <v>1013</v>
      </c>
    </row>
    <row r="456" spans="1:8" x14ac:dyDescent="0.2">
      <c r="A456" s="110">
        <v>112900001</v>
      </c>
      <c r="B456" s="111" t="s">
        <v>943</v>
      </c>
      <c r="C456" s="112">
        <v>21580</v>
      </c>
      <c r="D456" s="112">
        <v>21580</v>
      </c>
      <c r="E456" s="113"/>
      <c r="F456" s="113"/>
      <c r="G456" s="113"/>
      <c r="H456" s="108" t="s">
        <v>1013</v>
      </c>
    </row>
    <row r="457" spans="1:8" x14ac:dyDescent="0.2">
      <c r="A457" s="110">
        <v>112900001</v>
      </c>
      <c r="B457" s="111" t="s">
        <v>944</v>
      </c>
      <c r="C457" s="112">
        <v>19627.240000000002</v>
      </c>
      <c r="D457" s="112">
        <v>19627.240000000002</v>
      </c>
      <c r="E457" s="113"/>
      <c r="F457" s="113"/>
      <c r="G457" s="113"/>
      <c r="H457" s="108" t="s">
        <v>1013</v>
      </c>
    </row>
    <row r="458" spans="1:8" x14ac:dyDescent="0.2">
      <c r="A458" s="110">
        <v>112900001</v>
      </c>
      <c r="B458" s="111" t="s">
        <v>945</v>
      </c>
      <c r="C458" s="112">
        <v>130900</v>
      </c>
      <c r="D458" s="112">
        <v>130900</v>
      </c>
      <c r="E458" s="113"/>
      <c r="F458" s="113"/>
      <c r="G458" s="113"/>
      <c r="H458" s="108" t="s">
        <v>1013</v>
      </c>
    </row>
    <row r="459" spans="1:8" x14ac:dyDescent="0.2">
      <c r="A459" s="110">
        <v>112900001</v>
      </c>
      <c r="B459" s="111" t="s">
        <v>946</v>
      </c>
      <c r="C459" s="112">
        <v>142090.9</v>
      </c>
      <c r="D459" s="112">
        <v>142090.9</v>
      </c>
      <c r="E459" s="113"/>
      <c r="F459" s="113"/>
      <c r="G459" s="113"/>
      <c r="H459" s="108" t="s">
        <v>1013</v>
      </c>
    </row>
    <row r="460" spans="1:8" x14ac:dyDescent="0.2">
      <c r="A460" s="110">
        <v>112900001</v>
      </c>
      <c r="B460" s="111" t="s">
        <v>947</v>
      </c>
      <c r="C460" s="112">
        <v>13600</v>
      </c>
      <c r="D460" s="112">
        <v>13600</v>
      </c>
      <c r="E460" s="113"/>
      <c r="F460" s="113"/>
      <c r="G460" s="113"/>
      <c r="H460" s="108" t="s">
        <v>1013</v>
      </c>
    </row>
    <row r="461" spans="1:8" x14ac:dyDescent="0.2">
      <c r="A461" s="110">
        <v>112900001</v>
      </c>
      <c r="B461" s="111" t="s">
        <v>948</v>
      </c>
      <c r="C461" s="112">
        <v>24000</v>
      </c>
      <c r="D461" s="112">
        <v>24000</v>
      </c>
      <c r="E461" s="113"/>
      <c r="F461" s="113"/>
      <c r="G461" s="113"/>
      <c r="H461" s="108" t="s">
        <v>1013</v>
      </c>
    </row>
    <row r="462" spans="1:8" x14ac:dyDescent="0.2">
      <c r="A462" s="110">
        <v>112900001</v>
      </c>
      <c r="B462" s="111" t="s">
        <v>949</v>
      </c>
      <c r="C462" s="112">
        <v>140700</v>
      </c>
      <c r="D462" s="112">
        <v>140700</v>
      </c>
      <c r="E462" s="113"/>
      <c r="F462" s="113"/>
      <c r="G462" s="113"/>
      <c r="H462" s="108" t="s">
        <v>1013</v>
      </c>
    </row>
    <row r="463" spans="1:8" x14ac:dyDescent="0.2">
      <c r="A463" s="110">
        <v>112900001</v>
      </c>
      <c r="B463" s="111" t="s">
        <v>950</v>
      </c>
      <c r="C463" s="112">
        <v>173720</v>
      </c>
      <c r="D463" s="112">
        <v>173720</v>
      </c>
      <c r="E463" s="113"/>
      <c r="F463" s="113"/>
      <c r="G463" s="113"/>
      <c r="H463" s="108" t="s">
        <v>1013</v>
      </c>
    </row>
    <row r="464" spans="1:8" x14ac:dyDescent="0.2">
      <c r="A464" s="110">
        <v>112900001</v>
      </c>
      <c r="B464" s="111" t="s">
        <v>951</v>
      </c>
      <c r="C464" s="112">
        <v>192100</v>
      </c>
      <c r="D464" s="112">
        <v>192100</v>
      </c>
      <c r="E464" s="113"/>
      <c r="F464" s="113"/>
      <c r="G464" s="113"/>
      <c r="H464" s="108" t="s">
        <v>1013</v>
      </c>
    </row>
    <row r="465" spans="1:8" x14ac:dyDescent="0.2">
      <c r="A465" s="110">
        <v>112900001</v>
      </c>
      <c r="B465" s="111" t="s">
        <v>952</v>
      </c>
      <c r="C465" s="112">
        <v>25200</v>
      </c>
      <c r="D465" s="112">
        <v>25200</v>
      </c>
      <c r="E465" s="113"/>
      <c r="F465" s="113"/>
      <c r="G465" s="113"/>
      <c r="H465" s="108" t="s">
        <v>1013</v>
      </c>
    </row>
    <row r="466" spans="1:8" x14ac:dyDescent="0.2">
      <c r="A466" s="110">
        <v>112900001</v>
      </c>
      <c r="B466" s="111" t="s">
        <v>953</v>
      </c>
      <c r="C466" s="112">
        <v>118000</v>
      </c>
      <c r="D466" s="112">
        <v>118000</v>
      </c>
      <c r="E466" s="113"/>
      <c r="F466" s="113"/>
      <c r="G466" s="113"/>
      <c r="H466" s="108" t="s">
        <v>1013</v>
      </c>
    </row>
    <row r="467" spans="1:8" x14ac:dyDescent="0.2">
      <c r="A467" s="110">
        <v>112900001</v>
      </c>
      <c r="B467" s="111" t="s">
        <v>954</v>
      </c>
      <c r="C467" s="112">
        <v>29820</v>
      </c>
      <c r="D467" s="112">
        <v>29820</v>
      </c>
      <c r="E467" s="113"/>
      <c r="F467" s="113"/>
      <c r="G467" s="113"/>
      <c r="H467" s="108" t="s">
        <v>1013</v>
      </c>
    </row>
    <row r="468" spans="1:8" x14ac:dyDescent="0.2">
      <c r="A468" s="110">
        <v>112900001</v>
      </c>
      <c r="B468" s="111" t="s">
        <v>955</v>
      </c>
      <c r="C468" s="112">
        <v>100300</v>
      </c>
      <c r="D468" s="112">
        <v>100300</v>
      </c>
      <c r="E468" s="113"/>
      <c r="F468" s="113"/>
      <c r="G468" s="113"/>
      <c r="H468" s="108" t="s">
        <v>1013</v>
      </c>
    </row>
    <row r="469" spans="1:8" x14ac:dyDescent="0.2">
      <c r="A469" s="110">
        <v>112900001</v>
      </c>
      <c r="B469" s="111" t="s">
        <v>956</v>
      </c>
      <c r="C469" s="112">
        <v>60</v>
      </c>
      <c r="D469" s="112">
        <v>60</v>
      </c>
      <c r="E469" s="113"/>
      <c r="F469" s="113"/>
      <c r="G469" s="113"/>
      <c r="H469" s="108" t="s">
        <v>1013</v>
      </c>
    </row>
    <row r="470" spans="1:8" x14ac:dyDescent="0.2">
      <c r="A470" s="110">
        <v>112900001</v>
      </c>
      <c r="B470" s="111" t="s">
        <v>957</v>
      </c>
      <c r="C470" s="112">
        <v>7490</v>
      </c>
      <c r="D470" s="112">
        <v>7490</v>
      </c>
      <c r="E470" s="113"/>
      <c r="F470" s="113"/>
      <c r="G470" s="113"/>
      <c r="H470" s="108" t="s">
        <v>1013</v>
      </c>
    </row>
    <row r="471" spans="1:8" x14ac:dyDescent="0.2">
      <c r="A471" s="110">
        <v>112900001</v>
      </c>
      <c r="B471" s="111" t="s">
        <v>958</v>
      </c>
      <c r="C471" s="112">
        <v>234411.94</v>
      </c>
      <c r="D471" s="112">
        <v>234411.94</v>
      </c>
      <c r="E471" s="113"/>
      <c r="F471" s="113"/>
      <c r="G471" s="113"/>
      <c r="H471" s="108" t="s">
        <v>1013</v>
      </c>
    </row>
    <row r="472" spans="1:8" x14ac:dyDescent="0.2">
      <c r="A472" s="110">
        <v>112900001</v>
      </c>
      <c r="B472" s="111" t="s">
        <v>959</v>
      </c>
      <c r="C472" s="112">
        <v>307780.21999999997</v>
      </c>
      <c r="D472" s="112">
        <v>307780.21999999997</v>
      </c>
      <c r="E472" s="113"/>
      <c r="F472" s="113"/>
      <c r="G472" s="113"/>
      <c r="H472" s="108" t="s">
        <v>1013</v>
      </c>
    </row>
    <row r="473" spans="1:8" x14ac:dyDescent="0.2">
      <c r="A473" s="110">
        <v>112900001</v>
      </c>
      <c r="B473" s="111" t="s">
        <v>960</v>
      </c>
      <c r="C473" s="112">
        <v>28240.9</v>
      </c>
      <c r="D473" s="112">
        <v>28240.9</v>
      </c>
      <c r="E473" s="113"/>
      <c r="F473" s="113"/>
      <c r="G473" s="113"/>
      <c r="H473" s="108" t="s">
        <v>1013</v>
      </c>
    </row>
    <row r="474" spans="1:8" x14ac:dyDescent="0.2">
      <c r="A474" s="110">
        <v>112900001</v>
      </c>
      <c r="B474" s="111" t="s">
        <v>961</v>
      </c>
      <c r="C474" s="112">
        <v>63240.54</v>
      </c>
      <c r="D474" s="112">
        <v>63240.54</v>
      </c>
      <c r="E474" s="113"/>
      <c r="F474" s="113"/>
      <c r="G474" s="113"/>
      <c r="H474" s="108" t="s">
        <v>1013</v>
      </c>
    </row>
    <row r="475" spans="1:8" x14ac:dyDescent="0.2">
      <c r="A475" s="110">
        <v>112900001</v>
      </c>
      <c r="B475" s="111" t="s">
        <v>962</v>
      </c>
      <c r="C475" s="112">
        <v>18184.54</v>
      </c>
      <c r="D475" s="112">
        <v>18184.54</v>
      </c>
      <c r="E475" s="113"/>
      <c r="F475" s="113"/>
      <c r="G475" s="113"/>
      <c r="H475" s="108" t="s">
        <v>1013</v>
      </c>
    </row>
    <row r="476" spans="1:8" x14ac:dyDescent="0.2">
      <c r="A476" s="110">
        <v>112900001</v>
      </c>
      <c r="B476" s="111" t="s">
        <v>963</v>
      </c>
      <c r="C476" s="112">
        <v>43520.42</v>
      </c>
      <c r="D476" s="112">
        <v>43520.42</v>
      </c>
      <c r="E476" s="113"/>
      <c r="F476" s="113"/>
      <c r="G476" s="113"/>
      <c r="H476" s="108" t="s">
        <v>1013</v>
      </c>
    </row>
    <row r="477" spans="1:8" x14ac:dyDescent="0.2">
      <c r="A477" s="110">
        <v>112900001</v>
      </c>
      <c r="B477" s="111" t="s">
        <v>964</v>
      </c>
      <c r="C477" s="112">
        <v>153922.79999999999</v>
      </c>
      <c r="D477" s="112">
        <v>153922.79999999999</v>
      </c>
      <c r="E477" s="113"/>
      <c r="F477" s="113"/>
      <c r="G477" s="113"/>
      <c r="H477" s="108" t="s">
        <v>1013</v>
      </c>
    </row>
    <row r="478" spans="1:8" x14ac:dyDescent="0.2">
      <c r="A478" s="110">
        <v>112900001</v>
      </c>
      <c r="B478" s="111" t="s">
        <v>965</v>
      </c>
      <c r="C478" s="112">
        <v>47346.96</v>
      </c>
      <c r="D478" s="112">
        <v>47346.96</v>
      </c>
      <c r="E478" s="113"/>
      <c r="F478" s="113"/>
      <c r="G478" s="113"/>
      <c r="H478" s="108" t="s">
        <v>1013</v>
      </c>
    </row>
    <row r="479" spans="1:8" x14ac:dyDescent="0.2">
      <c r="A479" s="110">
        <v>112900001</v>
      </c>
      <c r="B479" s="111" t="s">
        <v>966</v>
      </c>
      <c r="C479" s="112">
        <v>59103.040000000001</v>
      </c>
      <c r="D479" s="112">
        <v>59103.040000000001</v>
      </c>
      <c r="E479" s="113"/>
      <c r="F479" s="113"/>
      <c r="G479" s="113"/>
      <c r="H479" s="108" t="s">
        <v>1013</v>
      </c>
    </row>
    <row r="480" spans="1:8" x14ac:dyDescent="0.2">
      <c r="A480" s="110">
        <v>112900001</v>
      </c>
      <c r="B480" s="111" t="s">
        <v>967</v>
      </c>
      <c r="C480" s="112">
        <v>107774.26</v>
      </c>
      <c r="D480" s="112">
        <v>107774.26</v>
      </c>
      <c r="E480" s="113"/>
      <c r="F480" s="113"/>
      <c r="G480" s="113"/>
      <c r="H480" s="108" t="s">
        <v>1013</v>
      </c>
    </row>
    <row r="481" spans="1:8" x14ac:dyDescent="0.2">
      <c r="A481" s="110">
        <v>112900001</v>
      </c>
      <c r="B481" s="111" t="s">
        <v>968</v>
      </c>
      <c r="C481" s="112">
        <v>199.12</v>
      </c>
      <c r="D481" s="112">
        <v>199.12</v>
      </c>
      <c r="E481" s="113"/>
      <c r="F481" s="113"/>
      <c r="G481" s="113"/>
      <c r="H481" s="108" t="s">
        <v>1013</v>
      </c>
    </row>
    <row r="482" spans="1:8" x14ac:dyDescent="0.2">
      <c r="A482" s="110">
        <v>112900001</v>
      </c>
      <c r="B482" s="111" t="s">
        <v>969</v>
      </c>
      <c r="C482" s="112">
        <v>237021.94</v>
      </c>
      <c r="D482" s="112">
        <v>237021.94</v>
      </c>
      <c r="E482" s="113"/>
      <c r="F482" s="113"/>
      <c r="G482" s="113"/>
      <c r="H482" s="108" t="s">
        <v>1013</v>
      </c>
    </row>
    <row r="483" spans="1:8" x14ac:dyDescent="0.2">
      <c r="A483" s="110">
        <v>112900001</v>
      </c>
      <c r="B483" s="111" t="s">
        <v>970</v>
      </c>
      <c r="C483" s="112">
        <v>41937.699999999997</v>
      </c>
      <c r="D483" s="112">
        <v>41937.699999999997</v>
      </c>
      <c r="E483" s="113"/>
      <c r="F483" s="113"/>
      <c r="G483" s="113"/>
      <c r="H483" s="108" t="s">
        <v>1013</v>
      </c>
    </row>
    <row r="484" spans="1:8" x14ac:dyDescent="0.2">
      <c r="A484" s="110">
        <v>112900001</v>
      </c>
      <c r="B484" s="111" t="s">
        <v>971</v>
      </c>
      <c r="C484" s="112">
        <v>49422</v>
      </c>
      <c r="D484" s="112">
        <v>49422</v>
      </c>
      <c r="E484" s="113"/>
      <c r="F484" s="113"/>
      <c r="G484" s="113"/>
      <c r="H484" s="108" t="s">
        <v>1013</v>
      </c>
    </row>
    <row r="485" spans="1:8" x14ac:dyDescent="0.2">
      <c r="A485" s="110">
        <v>112900001</v>
      </c>
      <c r="B485" s="111" t="s">
        <v>972</v>
      </c>
      <c r="C485" s="112">
        <v>6877.62</v>
      </c>
      <c r="D485" s="112">
        <v>6877.62</v>
      </c>
      <c r="E485" s="113"/>
      <c r="F485" s="113"/>
      <c r="G485" s="113"/>
      <c r="H485" s="108" t="s">
        <v>1013</v>
      </c>
    </row>
    <row r="486" spans="1:8" x14ac:dyDescent="0.2">
      <c r="A486" s="110">
        <v>112900001</v>
      </c>
      <c r="B486" s="111" t="s">
        <v>973</v>
      </c>
      <c r="C486" s="112">
        <v>1415902.34</v>
      </c>
      <c r="D486" s="112">
        <v>1415902.34</v>
      </c>
      <c r="E486" s="113"/>
      <c r="F486" s="113"/>
      <c r="G486" s="113"/>
      <c r="H486" s="108" t="s">
        <v>1013</v>
      </c>
    </row>
    <row r="487" spans="1:8" x14ac:dyDescent="0.2">
      <c r="A487" s="110">
        <v>112900001</v>
      </c>
      <c r="B487" s="111" t="s">
        <v>974</v>
      </c>
      <c r="C487" s="112">
        <v>268941.86</v>
      </c>
      <c r="D487" s="112">
        <v>268941.86</v>
      </c>
      <c r="E487" s="113"/>
      <c r="F487" s="113"/>
      <c r="G487" s="113"/>
      <c r="H487" s="108" t="s">
        <v>1013</v>
      </c>
    </row>
    <row r="488" spans="1:8" x14ac:dyDescent="0.2">
      <c r="A488" s="110">
        <v>112900001</v>
      </c>
      <c r="B488" s="111" t="s">
        <v>975</v>
      </c>
      <c r="C488" s="112">
        <v>1245315.8700000001</v>
      </c>
      <c r="D488" s="112">
        <v>1245315.8700000001</v>
      </c>
      <c r="E488" s="113"/>
      <c r="F488" s="113"/>
      <c r="G488" s="113"/>
      <c r="H488" s="108" t="s">
        <v>1013</v>
      </c>
    </row>
    <row r="489" spans="1:8" x14ac:dyDescent="0.2">
      <c r="A489" s="54">
        <v>1131</v>
      </c>
      <c r="B489" s="55" t="s">
        <v>140</v>
      </c>
      <c r="C489" s="56">
        <f>SUM(C490:C495)</f>
        <v>2438941.0099999998</v>
      </c>
      <c r="D489" s="56">
        <f>SUM(D490:D495)</f>
        <v>2438941.0099999998</v>
      </c>
      <c r="E489" s="49"/>
      <c r="F489" s="49"/>
      <c r="G489" s="49"/>
      <c r="H489" s="48"/>
    </row>
    <row r="490" spans="1:8" x14ac:dyDescent="0.2">
      <c r="A490" s="57">
        <v>113100001</v>
      </c>
      <c r="B490" s="58" t="s">
        <v>976</v>
      </c>
      <c r="C490" s="59">
        <v>602837.75</v>
      </c>
      <c r="D490" s="59">
        <v>602837.75</v>
      </c>
      <c r="E490" s="35"/>
      <c r="F490" s="35"/>
      <c r="H490" s="108" t="s">
        <v>1010</v>
      </c>
    </row>
    <row r="491" spans="1:8" x14ac:dyDescent="0.2">
      <c r="A491" s="57">
        <v>113100001</v>
      </c>
      <c r="B491" s="58" t="s">
        <v>977</v>
      </c>
      <c r="C491" s="59">
        <v>85000</v>
      </c>
      <c r="D491" s="59">
        <v>85000</v>
      </c>
      <c r="E491" s="35"/>
      <c r="F491" s="35"/>
      <c r="H491" s="108" t="s">
        <v>1010</v>
      </c>
    </row>
    <row r="492" spans="1:8" x14ac:dyDescent="0.2">
      <c r="A492" s="57">
        <v>113100001</v>
      </c>
      <c r="B492" s="58" t="s">
        <v>978</v>
      </c>
      <c r="C492" s="59">
        <v>1055000</v>
      </c>
      <c r="D492" s="59">
        <v>1055000</v>
      </c>
      <c r="E492" s="35"/>
      <c r="F492" s="35"/>
      <c r="H492" s="108" t="s">
        <v>1010</v>
      </c>
    </row>
    <row r="493" spans="1:8" x14ac:dyDescent="0.2">
      <c r="A493" s="57">
        <v>113100001</v>
      </c>
      <c r="B493" s="58" t="s">
        <v>979</v>
      </c>
      <c r="C493" s="59">
        <v>25663.26</v>
      </c>
      <c r="D493" s="59">
        <v>25663.26</v>
      </c>
      <c r="E493" s="35"/>
      <c r="F493" s="35"/>
      <c r="H493" s="108" t="s">
        <v>1010</v>
      </c>
    </row>
    <row r="494" spans="1:8" x14ac:dyDescent="0.2">
      <c r="A494" s="57">
        <v>113100001</v>
      </c>
      <c r="B494" s="58" t="s">
        <v>980</v>
      </c>
      <c r="C494" s="59">
        <v>445440</v>
      </c>
      <c r="D494" s="59">
        <v>445440</v>
      </c>
      <c r="E494" s="35"/>
      <c r="F494" s="35"/>
      <c r="H494" s="108" t="s">
        <v>1010</v>
      </c>
    </row>
    <row r="495" spans="1:8" x14ac:dyDescent="0.2">
      <c r="A495" s="57">
        <v>113100001</v>
      </c>
      <c r="B495" s="58" t="s">
        <v>981</v>
      </c>
      <c r="C495" s="59">
        <v>225000</v>
      </c>
      <c r="D495" s="59">
        <v>225000</v>
      </c>
      <c r="E495" s="35"/>
      <c r="F495" s="35"/>
      <c r="H495" s="108" t="s">
        <v>1010</v>
      </c>
    </row>
    <row r="496" spans="1:8" x14ac:dyDescent="0.2">
      <c r="A496" s="54">
        <v>1132</v>
      </c>
      <c r="B496" s="55" t="s">
        <v>141</v>
      </c>
      <c r="C496" s="56">
        <v>0</v>
      </c>
      <c r="D496" s="56">
        <v>0</v>
      </c>
      <c r="E496" s="49"/>
      <c r="F496" s="49"/>
      <c r="G496" s="49"/>
      <c r="H496" s="48"/>
    </row>
    <row r="497" spans="1:8" x14ac:dyDescent="0.2">
      <c r="A497" s="54">
        <v>1133</v>
      </c>
      <c r="B497" s="55" t="s">
        <v>142</v>
      </c>
      <c r="C497" s="56">
        <v>0</v>
      </c>
      <c r="D497" s="56">
        <v>0</v>
      </c>
      <c r="E497" s="49"/>
      <c r="F497" s="49"/>
      <c r="G497" s="49"/>
      <c r="H497" s="48"/>
    </row>
    <row r="498" spans="1:8" x14ac:dyDescent="0.2">
      <c r="A498" s="54">
        <v>1134</v>
      </c>
      <c r="B498" s="55" t="s">
        <v>143</v>
      </c>
      <c r="C498" s="56">
        <f>SUM(C499:C538)</f>
        <v>10570813.779999999</v>
      </c>
      <c r="D498" s="56">
        <f>SUM(D499:D538)</f>
        <v>10570813.779999999</v>
      </c>
      <c r="E498" s="49"/>
      <c r="F498" s="49"/>
      <c r="G498" s="49"/>
      <c r="H498" s="48"/>
    </row>
    <row r="499" spans="1:8" x14ac:dyDescent="0.2">
      <c r="A499" s="57">
        <v>113400001</v>
      </c>
      <c r="B499" s="58" t="s">
        <v>1015</v>
      </c>
      <c r="C499" s="59">
        <v>40269.61</v>
      </c>
      <c r="D499" s="59">
        <v>40269.61</v>
      </c>
      <c r="E499" s="35"/>
      <c r="F499" s="35"/>
      <c r="H499" s="108" t="s">
        <v>579</v>
      </c>
    </row>
    <row r="500" spans="1:8" x14ac:dyDescent="0.2">
      <c r="A500" s="57">
        <v>113400001</v>
      </c>
      <c r="B500" s="58" t="s">
        <v>1014</v>
      </c>
      <c r="C500" s="59">
        <v>194998.03</v>
      </c>
      <c r="D500" s="59">
        <v>194998.03</v>
      </c>
      <c r="E500" s="35"/>
      <c r="F500" s="35"/>
      <c r="H500" s="108" t="s">
        <v>1016</v>
      </c>
    </row>
    <row r="501" spans="1:8" x14ac:dyDescent="0.2">
      <c r="A501" s="57">
        <v>113400001</v>
      </c>
      <c r="B501" s="58" t="s">
        <v>982</v>
      </c>
      <c r="C501" s="59">
        <v>314.06</v>
      </c>
      <c r="D501" s="59">
        <v>314.06</v>
      </c>
      <c r="E501" s="35"/>
      <c r="F501" s="35"/>
      <c r="H501" s="108" t="s">
        <v>579</v>
      </c>
    </row>
    <row r="502" spans="1:8" x14ac:dyDescent="0.2">
      <c r="A502" s="57">
        <v>113400001</v>
      </c>
      <c r="B502" s="58" t="s">
        <v>983</v>
      </c>
      <c r="C502" s="59">
        <v>2816.73</v>
      </c>
      <c r="D502" s="59">
        <v>2816.73</v>
      </c>
      <c r="E502" s="35"/>
      <c r="F502" s="35"/>
      <c r="H502" s="108" t="s">
        <v>579</v>
      </c>
    </row>
    <row r="503" spans="1:8" x14ac:dyDescent="0.2">
      <c r="A503" s="57">
        <v>113400001</v>
      </c>
      <c r="B503" s="58" t="s">
        <v>984</v>
      </c>
      <c r="C503" s="59">
        <v>770.88</v>
      </c>
      <c r="D503" s="59">
        <v>770.88</v>
      </c>
      <c r="E503" s="35"/>
      <c r="F503" s="35"/>
      <c r="H503" s="108" t="s">
        <v>579</v>
      </c>
    </row>
    <row r="504" spans="1:8" x14ac:dyDescent="0.2">
      <c r="A504" s="57">
        <v>113400001</v>
      </c>
      <c r="B504" s="58" t="s">
        <v>985</v>
      </c>
      <c r="C504" s="59">
        <v>1645.75</v>
      </c>
      <c r="D504" s="59">
        <v>1645.75</v>
      </c>
      <c r="E504" s="35"/>
      <c r="F504" s="35"/>
      <c r="H504" s="108" t="s">
        <v>579</v>
      </c>
    </row>
    <row r="508" spans="1:8" x14ac:dyDescent="0.2">
      <c r="A508" s="57"/>
      <c r="B508" s="58"/>
      <c r="C508" s="59"/>
      <c r="D508" s="59"/>
      <c r="E508" s="35"/>
      <c r="F508" s="35"/>
      <c r="H508" s="108"/>
    </row>
    <row r="509" spans="1:8" x14ac:dyDescent="0.2">
      <c r="A509" s="57"/>
      <c r="B509" s="58"/>
      <c r="C509" s="59"/>
      <c r="D509" s="59"/>
      <c r="E509" s="35"/>
      <c r="F509" s="35"/>
      <c r="H509" s="108"/>
    </row>
    <row r="510" spans="1:8" x14ac:dyDescent="0.2">
      <c r="A510" s="57"/>
      <c r="B510" s="58"/>
      <c r="C510" s="59"/>
      <c r="D510" s="59"/>
      <c r="E510" s="35"/>
      <c r="F510" s="35"/>
      <c r="H510" s="108"/>
    </row>
    <row r="511" spans="1:8" x14ac:dyDescent="0.2">
      <c r="A511" s="57"/>
      <c r="B511" s="58"/>
      <c r="C511" s="59"/>
      <c r="D511" s="59"/>
      <c r="E511" s="35"/>
      <c r="F511" s="35"/>
      <c r="H511" s="108"/>
    </row>
    <row r="512" spans="1:8" x14ac:dyDescent="0.2">
      <c r="A512" s="57"/>
      <c r="B512" s="58"/>
      <c r="C512" s="59"/>
      <c r="D512" s="59"/>
      <c r="E512" s="35"/>
      <c r="F512" s="35"/>
      <c r="H512" s="108"/>
    </row>
    <row r="513" spans="1:8" x14ac:dyDescent="0.2">
      <c r="A513" s="57"/>
      <c r="B513" s="58"/>
      <c r="C513" s="59"/>
      <c r="D513" s="59"/>
      <c r="E513" s="35"/>
      <c r="F513" s="35"/>
      <c r="H513" s="108"/>
    </row>
    <row r="514" spans="1:8" x14ac:dyDescent="0.2">
      <c r="A514" s="57"/>
      <c r="B514" s="58"/>
      <c r="C514" s="59"/>
      <c r="D514" s="59"/>
      <c r="E514" s="35"/>
      <c r="F514" s="35"/>
      <c r="H514" s="108"/>
    </row>
    <row r="515" spans="1:8" x14ac:dyDescent="0.2">
      <c r="A515" s="57">
        <v>113400001</v>
      </c>
      <c r="B515" s="58" t="s">
        <v>986</v>
      </c>
      <c r="C515" s="59">
        <v>1529.16</v>
      </c>
      <c r="D515" s="59">
        <v>1529.16</v>
      </c>
      <c r="E515" s="35"/>
      <c r="F515" s="35"/>
      <c r="H515" s="108" t="s">
        <v>579</v>
      </c>
    </row>
    <row r="516" spans="1:8" x14ac:dyDescent="0.2">
      <c r="A516" s="57">
        <v>113400001</v>
      </c>
      <c r="B516" s="58" t="s">
        <v>987</v>
      </c>
      <c r="C516" s="59">
        <v>3240.31</v>
      </c>
      <c r="D516" s="59">
        <v>3240.31</v>
      </c>
      <c r="E516" s="35"/>
      <c r="F516" s="35"/>
      <c r="H516" s="108" t="s">
        <v>579</v>
      </c>
    </row>
    <row r="517" spans="1:8" x14ac:dyDescent="0.2">
      <c r="A517" s="57">
        <v>113400001</v>
      </c>
      <c r="B517" s="58" t="s">
        <v>988</v>
      </c>
      <c r="C517" s="59">
        <v>542.62</v>
      </c>
      <c r="D517" s="59">
        <v>542.62</v>
      </c>
      <c r="E517" s="35"/>
      <c r="F517" s="35"/>
      <c r="H517" s="108" t="s">
        <v>579</v>
      </c>
    </row>
    <row r="518" spans="1:8" x14ac:dyDescent="0.2">
      <c r="A518" s="57">
        <v>113400001</v>
      </c>
      <c r="B518" s="58" t="s">
        <v>989</v>
      </c>
      <c r="C518" s="59">
        <v>13982.5</v>
      </c>
      <c r="D518" s="59">
        <v>13982.5</v>
      </c>
      <c r="E518" s="35"/>
      <c r="F518" s="35"/>
      <c r="H518" s="108" t="s">
        <v>579</v>
      </c>
    </row>
    <row r="519" spans="1:8" x14ac:dyDescent="0.2">
      <c r="A519" s="57">
        <v>113400001</v>
      </c>
      <c r="B519" s="58" t="s">
        <v>990</v>
      </c>
      <c r="C519" s="59">
        <v>167751.34</v>
      </c>
      <c r="D519" s="59">
        <v>167751.34</v>
      </c>
      <c r="E519" s="35"/>
      <c r="F519" s="35"/>
      <c r="H519" s="108" t="s">
        <v>579</v>
      </c>
    </row>
    <row r="520" spans="1:8" x14ac:dyDescent="0.2">
      <c r="A520" s="57">
        <v>113400001</v>
      </c>
      <c r="B520" s="58" t="s">
        <v>991</v>
      </c>
      <c r="C520" s="59">
        <v>28453.5</v>
      </c>
      <c r="D520" s="59">
        <v>28453.5</v>
      </c>
      <c r="E520" s="35"/>
      <c r="F520" s="35"/>
      <c r="H520" s="108" t="s">
        <v>579</v>
      </c>
    </row>
    <row r="521" spans="1:8" x14ac:dyDescent="0.2">
      <c r="A521" s="57">
        <v>113400001</v>
      </c>
      <c r="B521" s="58" t="s">
        <v>992</v>
      </c>
      <c r="C521" s="59">
        <v>12428.92</v>
      </c>
      <c r="D521" s="59">
        <v>12428.92</v>
      </c>
      <c r="E521" s="35"/>
      <c r="F521" s="35"/>
      <c r="H521" s="108" t="s">
        <v>579</v>
      </c>
    </row>
    <row r="522" spans="1:8" x14ac:dyDescent="0.2">
      <c r="A522" s="57">
        <v>113400001</v>
      </c>
      <c r="B522" s="58" t="s">
        <v>993</v>
      </c>
      <c r="C522" s="59">
        <v>13076.83</v>
      </c>
      <c r="D522" s="59">
        <v>13076.83</v>
      </c>
      <c r="E522" s="35"/>
      <c r="F522" s="35"/>
      <c r="H522" s="108" t="s">
        <v>579</v>
      </c>
    </row>
    <row r="523" spans="1:8" x14ac:dyDescent="0.2">
      <c r="A523" s="57">
        <v>113400001</v>
      </c>
      <c r="B523" s="58" t="s">
        <v>994</v>
      </c>
      <c r="C523" s="59">
        <v>6322.84</v>
      </c>
      <c r="D523" s="59">
        <v>6322.84</v>
      </c>
      <c r="E523" s="35"/>
      <c r="F523" s="35"/>
      <c r="H523" s="108" t="s">
        <v>579</v>
      </c>
    </row>
    <row r="524" spans="1:8" x14ac:dyDescent="0.2">
      <c r="A524" s="57">
        <v>113400001</v>
      </c>
      <c r="B524" s="58" t="s">
        <v>995</v>
      </c>
      <c r="C524" s="59">
        <v>5985.18</v>
      </c>
      <c r="D524" s="59">
        <v>5985.18</v>
      </c>
      <c r="E524" s="35"/>
      <c r="F524" s="35"/>
      <c r="H524" s="108" t="s">
        <v>579</v>
      </c>
    </row>
    <row r="525" spans="1:8" x14ac:dyDescent="0.2">
      <c r="A525" s="57">
        <v>113400001</v>
      </c>
      <c r="B525" s="58" t="s">
        <v>996</v>
      </c>
      <c r="C525" s="59">
        <v>77496.06</v>
      </c>
      <c r="D525" s="59">
        <v>77496.06</v>
      </c>
      <c r="E525" s="35"/>
      <c r="F525" s="35"/>
      <c r="H525" s="108" t="s">
        <v>579</v>
      </c>
    </row>
    <row r="526" spans="1:8" x14ac:dyDescent="0.2">
      <c r="A526" s="57">
        <v>113400001</v>
      </c>
      <c r="B526" s="58" t="s">
        <v>997</v>
      </c>
      <c r="C526" s="59">
        <v>95138.11</v>
      </c>
      <c r="D526" s="59">
        <v>95138.11</v>
      </c>
      <c r="E526" s="35"/>
      <c r="F526" s="35"/>
      <c r="H526" s="108" t="s">
        <v>579</v>
      </c>
    </row>
    <row r="527" spans="1:8" x14ac:dyDescent="0.2">
      <c r="A527" s="57">
        <v>113400001</v>
      </c>
      <c r="B527" s="58" t="s">
        <v>998</v>
      </c>
      <c r="C527" s="59">
        <v>206796.82</v>
      </c>
      <c r="D527" s="59">
        <v>206796.82</v>
      </c>
      <c r="E527" s="35"/>
      <c r="F527" s="35"/>
      <c r="H527" s="108" t="s">
        <v>579</v>
      </c>
    </row>
    <row r="528" spans="1:8" x14ac:dyDescent="0.2">
      <c r="A528" s="57">
        <v>113400001</v>
      </c>
      <c r="B528" s="58" t="s">
        <v>999</v>
      </c>
      <c r="C528" s="59">
        <v>766969.67</v>
      </c>
      <c r="D528" s="59">
        <v>766969.67</v>
      </c>
      <c r="E528" s="35"/>
      <c r="F528" s="35"/>
      <c r="H528" s="108" t="s">
        <v>1016</v>
      </c>
    </row>
    <row r="529" spans="1:8" x14ac:dyDescent="0.2">
      <c r="A529" s="57">
        <v>113400001</v>
      </c>
      <c r="B529" s="58" t="s">
        <v>1000</v>
      </c>
      <c r="C529" s="59">
        <v>2632041.21</v>
      </c>
      <c r="D529" s="59">
        <v>2632041.21</v>
      </c>
      <c r="E529" s="35"/>
      <c r="F529" s="35"/>
      <c r="H529" s="108" t="s">
        <v>1016</v>
      </c>
    </row>
    <row r="530" spans="1:8" x14ac:dyDescent="0.2">
      <c r="A530" s="57">
        <v>113400001</v>
      </c>
      <c r="B530" s="58" t="s">
        <v>1001</v>
      </c>
      <c r="C530" s="59">
        <v>638147.51</v>
      </c>
      <c r="D530" s="59">
        <v>638147.51</v>
      </c>
      <c r="E530" s="35"/>
      <c r="F530" s="35"/>
      <c r="H530" s="108" t="s">
        <v>1016</v>
      </c>
    </row>
    <row r="531" spans="1:8" x14ac:dyDescent="0.2">
      <c r="A531" s="57">
        <v>113400001</v>
      </c>
      <c r="B531" s="58" t="s">
        <v>1002</v>
      </c>
      <c r="C531" s="59">
        <v>1582561.24</v>
      </c>
      <c r="D531" s="59">
        <v>1582561.24</v>
      </c>
      <c r="E531" s="35"/>
      <c r="F531" s="35"/>
      <c r="H531" s="108" t="s">
        <v>1016</v>
      </c>
    </row>
    <row r="532" spans="1:8" x14ac:dyDescent="0.2">
      <c r="A532" s="57">
        <v>113400001</v>
      </c>
      <c r="B532" s="58" t="s">
        <v>1003</v>
      </c>
      <c r="C532" s="59">
        <v>484154.03</v>
      </c>
      <c r="D532" s="59">
        <v>484154.03</v>
      </c>
      <c r="E532" s="35"/>
      <c r="F532" s="35"/>
      <c r="H532" s="108" t="s">
        <v>1016</v>
      </c>
    </row>
    <row r="533" spans="1:8" x14ac:dyDescent="0.2">
      <c r="A533" s="57">
        <v>113400001</v>
      </c>
      <c r="B533" s="58" t="s">
        <v>1004</v>
      </c>
      <c r="C533" s="59">
        <v>881606.39</v>
      </c>
      <c r="D533" s="59">
        <v>881606.39</v>
      </c>
      <c r="E533" s="35"/>
      <c r="F533" s="35"/>
      <c r="H533" s="108" t="s">
        <v>1016</v>
      </c>
    </row>
    <row r="534" spans="1:8" x14ac:dyDescent="0.2">
      <c r="A534" s="57">
        <v>113400001</v>
      </c>
      <c r="B534" s="58" t="s">
        <v>1005</v>
      </c>
      <c r="C534" s="59">
        <v>546414.56000000006</v>
      </c>
      <c r="D534" s="59">
        <v>546414.56000000006</v>
      </c>
      <c r="E534" s="35"/>
      <c r="F534" s="35"/>
      <c r="H534" s="108" t="s">
        <v>1016</v>
      </c>
    </row>
    <row r="535" spans="1:8" x14ac:dyDescent="0.2">
      <c r="A535" s="57">
        <v>113400001</v>
      </c>
      <c r="B535" s="58" t="s">
        <v>1006</v>
      </c>
      <c r="C535" s="59">
        <v>253666.62</v>
      </c>
      <c r="D535" s="59">
        <v>253666.62</v>
      </c>
      <c r="E535" s="35"/>
      <c r="F535" s="35"/>
      <c r="H535" s="108" t="s">
        <v>1016</v>
      </c>
    </row>
    <row r="536" spans="1:8" x14ac:dyDescent="0.2">
      <c r="A536" s="57">
        <v>113400001</v>
      </c>
      <c r="B536" s="58" t="s">
        <v>1007</v>
      </c>
      <c r="C536" s="59">
        <v>112154.68</v>
      </c>
      <c r="D536" s="59">
        <v>112154.68</v>
      </c>
      <c r="E536" s="35"/>
      <c r="F536" s="35"/>
      <c r="H536" s="108" t="s">
        <v>1016</v>
      </c>
    </row>
    <row r="537" spans="1:8" x14ac:dyDescent="0.2">
      <c r="A537" s="57">
        <v>113400001</v>
      </c>
      <c r="B537" s="58" t="s">
        <v>1008</v>
      </c>
      <c r="C537" s="59">
        <v>222179.9</v>
      </c>
      <c r="D537" s="59">
        <v>222179.9</v>
      </c>
      <c r="E537" s="35"/>
      <c r="F537" s="35"/>
      <c r="H537" s="108" t="s">
        <v>1016</v>
      </c>
    </row>
    <row r="538" spans="1:8" x14ac:dyDescent="0.2">
      <c r="A538" s="57">
        <v>113400001</v>
      </c>
      <c r="B538" s="58" t="s">
        <v>1009</v>
      </c>
      <c r="C538" s="59">
        <v>1577358.72</v>
      </c>
      <c r="D538" s="59">
        <v>1577358.72</v>
      </c>
      <c r="E538" s="35"/>
      <c r="F538" s="35"/>
      <c r="H538" s="108" t="s">
        <v>1016</v>
      </c>
    </row>
    <row r="539" spans="1:8" x14ac:dyDescent="0.2">
      <c r="A539" s="54">
        <v>1139</v>
      </c>
      <c r="B539" s="55" t="s">
        <v>144</v>
      </c>
      <c r="C539" s="56">
        <v>0</v>
      </c>
      <c r="D539" s="56">
        <v>0</v>
      </c>
      <c r="E539" s="49"/>
      <c r="F539" s="49"/>
      <c r="G539" s="49"/>
      <c r="H539" s="108"/>
    </row>
    <row r="540" spans="1:8" x14ac:dyDescent="0.2">
      <c r="A540" s="34"/>
      <c r="B540" s="34"/>
      <c r="C540" s="34"/>
      <c r="D540" s="34"/>
      <c r="E540" s="34"/>
      <c r="F540" s="34"/>
      <c r="G540" s="34"/>
      <c r="H540" s="34"/>
    </row>
    <row r="541" spans="1:8" x14ac:dyDescent="0.2">
      <c r="A541" s="33" t="s">
        <v>533</v>
      </c>
      <c r="B541" s="33"/>
      <c r="C541" s="33"/>
      <c r="D541" s="33"/>
      <c r="E541" s="33"/>
      <c r="F541" s="33"/>
      <c r="G541" s="33"/>
      <c r="H541" s="33"/>
    </row>
    <row r="542" spans="1:8" x14ac:dyDescent="0.2">
      <c r="A542" s="43" t="s">
        <v>96</v>
      </c>
      <c r="B542" s="43" t="s">
        <v>93</v>
      </c>
      <c r="C542" s="43" t="s">
        <v>94</v>
      </c>
      <c r="D542" s="43" t="s">
        <v>100</v>
      </c>
      <c r="E542" s="43" t="s">
        <v>99</v>
      </c>
      <c r="F542" s="43" t="s">
        <v>145</v>
      </c>
      <c r="G542" s="43" t="s">
        <v>102</v>
      </c>
      <c r="H542" s="43"/>
    </row>
    <row r="543" spans="1:8" x14ac:dyDescent="0.2">
      <c r="A543" s="57">
        <v>1140</v>
      </c>
      <c r="B543" s="58" t="s">
        <v>146</v>
      </c>
      <c r="C543" s="59">
        <v>0</v>
      </c>
      <c r="D543" s="58"/>
      <c r="E543" s="58"/>
      <c r="F543" s="58"/>
      <c r="G543" s="58"/>
      <c r="H543" s="58"/>
    </row>
    <row r="544" spans="1:8" x14ac:dyDescent="0.2">
      <c r="A544" s="57">
        <v>1141</v>
      </c>
      <c r="B544" s="58" t="s">
        <v>147</v>
      </c>
      <c r="C544" s="59">
        <v>0</v>
      </c>
      <c r="D544" s="58"/>
      <c r="E544" s="58"/>
      <c r="F544" s="58"/>
      <c r="G544" s="58"/>
      <c r="H544" s="58"/>
    </row>
    <row r="545" spans="1:8" x14ac:dyDescent="0.2">
      <c r="A545" s="57">
        <v>1142</v>
      </c>
      <c r="B545" s="58" t="s">
        <v>148</v>
      </c>
      <c r="C545" s="59">
        <v>0</v>
      </c>
      <c r="D545" s="58"/>
      <c r="E545" s="58"/>
      <c r="F545" s="58"/>
      <c r="G545" s="58"/>
      <c r="H545" s="58"/>
    </row>
    <row r="546" spans="1:8" x14ac:dyDescent="0.2">
      <c r="A546" s="57">
        <v>1143</v>
      </c>
      <c r="B546" s="58" t="s">
        <v>149</v>
      </c>
      <c r="C546" s="59">
        <v>0</v>
      </c>
      <c r="D546" s="58"/>
      <c r="E546" s="58"/>
      <c r="F546" s="58"/>
      <c r="G546" s="58"/>
      <c r="H546" s="58"/>
    </row>
    <row r="547" spans="1:8" x14ac:dyDescent="0.2">
      <c r="A547" s="57">
        <v>1144</v>
      </c>
      <c r="B547" s="58" t="s">
        <v>150</v>
      </c>
      <c r="C547" s="59">
        <v>0</v>
      </c>
      <c r="D547" s="58"/>
      <c r="E547" s="58"/>
      <c r="F547" s="58"/>
      <c r="G547" s="58"/>
      <c r="H547" s="58"/>
    </row>
    <row r="548" spans="1:8" x14ac:dyDescent="0.2">
      <c r="A548" s="57">
        <v>1145</v>
      </c>
      <c r="B548" s="58" t="s">
        <v>151</v>
      </c>
      <c r="C548" s="59">
        <v>0</v>
      </c>
      <c r="D548" s="58"/>
      <c r="E548" s="58"/>
      <c r="F548" s="58"/>
      <c r="G548" s="58"/>
      <c r="H548" s="58"/>
    </row>
    <row r="550" spans="1:8" x14ac:dyDescent="0.2">
      <c r="A550" s="33" t="s">
        <v>519</v>
      </c>
      <c r="B550" s="33"/>
      <c r="C550" s="33"/>
      <c r="D550" s="33"/>
      <c r="E550" s="33"/>
      <c r="F550" s="33"/>
      <c r="G550" s="33"/>
      <c r="H550" s="33"/>
    </row>
    <row r="551" spans="1:8" x14ac:dyDescent="0.2">
      <c r="A551" s="43" t="s">
        <v>96</v>
      </c>
      <c r="B551" s="43" t="s">
        <v>93</v>
      </c>
      <c r="C551" s="43" t="s">
        <v>94</v>
      </c>
      <c r="D551" s="43" t="s">
        <v>98</v>
      </c>
      <c r="E551" s="43" t="s">
        <v>101</v>
      </c>
      <c r="F551" s="43" t="s">
        <v>152</v>
      </c>
      <c r="G551" s="43"/>
      <c r="H551" s="43"/>
    </row>
    <row r="552" spans="1:8" x14ac:dyDescent="0.2">
      <c r="A552" s="54">
        <v>1150</v>
      </c>
      <c r="B552" s="55" t="s">
        <v>153</v>
      </c>
      <c r="C552" s="56">
        <f>C553</f>
        <v>109850.38</v>
      </c>
      <c r="D552" s="58"/>
      <c r="E552" s="58"/>
      <c r="F552" s="58"/>
      <c r="G552" s="58"/>
      <c r="H552" s="58"/>
    </row>
    <row r="553" spans="1:8" x14ac:dyDescent="0.2">
      <c r="A553" s="54">
        <v>1151</v>
      </c>
      <c r="B553" s="55" t="s">
        <v>154</v>
      </c>
      <c r="C553" s="56">
        <f>SUM(C554:C555)</f>
        <v>109850.38</v>
      </c>
      <c r="D553" s="58"/>
      <c r="E553" s="58"/>
      <c r="F553" s="58"/>
      <c r="G553" s="58"/>
      <c r="H553" s="58"/>
    </row>
    <row r="554" spans="1:8" x14ac:dyDescent="0.2">
      <c r="A554" s="57">
        <v>115110001</v>
      </c>
      <c r="B554" s="58" t="s">
        <v>534</v>
      </c>
      <c r="C554" s="59">
        <v>17768.939999999999</v>
      </c>
      <c r="D554" s="58"/>
      <c r="E554" s="58"/>
      <c r="F554" s="58"/>
      <c r="G554" s="58"/>
      <c r="H554" s="58"/>
    </row>
    <row r="555" spans="1:8" x14ac:dyDescent="0.2">
      <c r="A555" s="57">
        <v>115190001</v>
      </c>
      <c r="B555" s="58" t="s">
        <v>535</v>
      </c>
      <c r="C555" s="59">
        <v>92081.44</v>
      </c>
      <c r="D555" s="58"/>
      <c r="E555" s="58"/>
      <c r="F555" s="58"/>
      <c r="G555" s="58"/>
      <c r="H555" s="58"/>
    </row>
    <row r="556" spans="1:8" x14ac:dyDescent="0.2">
      <c r="A556" s="57"/>
      <c r="B556" s="58"/>
      <c r="C556" s="59"/>
      <c r="D556" s="58"/>
      <c r="E556" s="58"/>
      <c r="F556" s="58"/>
      <c r="G556" s="58"/>
      <c r="H556" s="58"/>
    </row>
    <row r="557" spans="1:8" x14ac:dyDescent="0.2">
      <c r="A557" s="33" t="s">
        <v>536</v>
      </c>
      <c r="B557" s="33"/>
      <c r="C557" s="33"/>
      <c r="D557" s="33"/>
      <c r="E557" s="33"/>
      <c r="F557" s="33"/>
      <c r="G557" s="33"/>
      <c r="H557" s="33"/>
    </row>
    <row r="558" spans="1:8" x14ac:dyDescent="0.2">
      <c r="A558" s="43" t="s">
        <v>96</v>
      </c>
      <c r="B558" s="43" t="s">
        <v>93</v>
      </c>
      <c r="C558" s="43" t="s">
        <v>94</v>
      </c>
      <c r="D558" s="43" t="s">
        <v>95</v>
      </c>
      <c r="E558" s="43" t="s">
        <v>137</v>
      </c>
      <c r="F558" s="43"/>
      <c r="G558" s="43"/>
      <c r="H558" s="43"/>
    </row>
    <row r="559" spans="1:8" x14ac:dyDescent="0.2">
      <c r="A559" s="57">
        <v>1213</v>
      </c>
      <c r="B559" s="58" t="s">
        <v>155</v>
      </c>
      <c r="C559" s="59">
        <v>0</v>
      </c>
      <c r="D559" s="58"/>
      <c r="E559" s="58"/>
      <c r="F559" s="58"/>
      <c r="G559" s="58"/>
      <c r="H559" s="58"/>
    </row>
    <row r="560" spans="1:8" x14ac:dyDescent="0.2">
      <c r="A560" s="33" t="s">
        <v>537</v>
      </c>
      <c r="B560" s="33"/>
      <c r="C560" s="33"/>
      <c r="D560" s="33"/>
      <c r="E560" s="33"/>
      <c r="F560" s="33"/>
      <c r="G560" s="33"/>
      <c r="H560" s="33"/>
    </row>
    <row r="561" spans="1:8" x14ac:dyDescent="0.2">
      <c r="A561" s="43" t="s">
        <v>96</v>
      </c>
      <c r="B561" s="43" t="s">
        <v>93</v>
      </c>
      <c r="C561" s="43" t="s">
        <v>94</v>
      </c>
      <c r="D561" s="43"/>
      <c r="E561" s="43"/>
      <c r="F561" s="43"/>
      <c r="G561" s="43"/>
      <c r="H561" s="43"/>
    </row>
    <row r="562" spans="1:8" x14ac:dyDescent="0.2">
      <c r="A562" s="57">
        <v>1214</v>
      </c>
      <c r="B562" s="58" t="s">
        <v>156</v>
      </c>
      <c r="C562" s="59">
        <v>0</v>
      </c>
      <c r="D562" s="58"/>
      <c r="E562" s="58"/>
      <c r="F562" s="58"/>
      <c r="G562" s="58"/>
      <c r="H562" s="58"/>
    </row>
    <row r="563" spans="1:8" x14ac:dyDescent="0.2">
      <c r="A563" s="57"/>
      <c r="B563" s="58"/>
      <c r="C563" s="59"/>
      <c r="D563" s="58"/>
      <c r="E563" s="58"/>
      <c r="F563" s="58"/>
      <c r="G563" s="58"/>
      <c r="H563" s="58"/>
    </row>
    <row r="564" spans="1:8" x14ac:dyDescent="0.2">
      <c r="A564" s="57"/>
      <c r="B564" s="58"/>
      <c r="C564" s="59"/>
      <c r="D564" s="58"/>
      <c r="E564" s="58"/>
      <c r="F564" s="58"/>
      <c r="G564" s="58"/>
      <c r="H564" s="58"/>
    </row>
    <row r="565" spans="1:8" x14ac:dyDescent="0.2">
      <c r="A565" s="57"/>
      <c r="B565" s="58"/>
      <c r="C565" s="59"/>
      <c r="D565" s="58"/>
      <c r="E565" s="58"/>
      <c r="F565" s="58"/>
      <c r="G565" s="58"/>
      <c r="H565" s="58"/>
    </row>
    <row r="566" spans="1:8" x14ac:dyDescent="0.2">
      <c r="A566" s="57"/>
      <c r="B566" s="58"/>
      <c r="C566" s="59"/>
      <c r="D566" s="58"/>
      <c r="E566" s="58"/>
      <c r="F566" s="58"/>
      <c r="G566" s="58"/>
      <c r="H566" s="58"/>
    </row>
    <row r="567" spans="1:8" x14ac:dyDescent="0.2">
      <c r="A567" s="57"/>
      <c r="B567" s="58"/>
      <c r="C567" s="59"/>
      <c r="D567" s="58"/>
      <c r="E567" s="58"/>
      <c r="F567" s="58"/>
      <c r="G567" s="58"/>
      <c r="H567" s="58"/>
    </row>
    <row r="568" spans="1:8" x14ac:dyDescent="0.2">
      <c r="A568" s="57"/>
      <c r="B568" s="58"/>
      <c r="C568" s="59"/>
      <c r="D568" s="58"/>
      <c r="E568" s="58"/>
      <c r="F568" s="58"/>
      <c r="G568" s="58"/>
      <c r="H568" s="58"/>
    </row>
    <row r="569" spans="1:8" x14ac:dyDescent="0.2">
      <c r="A569" s="57"/>
      <c r="B569" s="58"/>
      <c r="C569" s="59"/>
      <c r="D569" s="58"/>
      <c r="E569" s="58"/>
      <c r="F569" s="58"/>
      <c r="G569" s="58"/>
      <c r="H569" s="58"/>
    </row>
    <row r="570" spans="1:8" x14ac:dyDescent="0.2">
      <c r="A570" s="57"/>
      <c r="B570" s="58"/>
      <c r="C570" s="59"/>
      <c r="D570" s="58"/>
      <c r="E570" s="58"/>
      <c r="F570" s="58"/>
      <c r="G570" s="58"/>
      <c r="H570" s="58"/>
    </row>
    <row r="571" spans="1:8" x14ac:dyDescent="0.2">
      <c r="A571" s="57"/>
      <c r="B571" s="58"/>
      <c r="C571" s="59"/>
      <c r="D571" s="58"/>
      <c r="E571" s="58"/>
      <c r="F571" s="58"/>
      <c r="G571" s="58"/>
      <c r="H571" s="58"/>
    </row>
    <row r="572" spans="1:8" x14ac:dyDescent="0.2">
      <c r="A572" s="57"/>
      <c r="B572" s="58"/>
      <c r="C572" s="59"/>
      <c r="D572" s="58"/>
      <c r="E572" s="58"/>
      <c r="F572" s="58"/>
      <c r="G572" s="58"/>
      <c r="H572" s="58"/>
    </row>
    <row r="573" spans="1:8" x14ac:dyDescent="0.2">
      <c r="A573" s="57"/>
      <c r="B573" s="58"/>
      <c r="C573" s="59"/>
      <c r="D573" s="58"/>
      <c r="E573" s="58"/>
      <c r="F573" s="58"/>
      <c r="G573" s="58"/>
      <c r="H573" s="58"/>
    </row>
    <row r="574" spans="1:8" x14ac:dyDescent="0.2">
      <c r="A574" s="57"/>
      <c r="B574" s="58"/>
      <c r="C574" s="59"/>
      <c r="D574" s="58"/>
      <c r="E574" s="58"/>
      <c r="F574" s="58"/>
      <c r="G574" s="58"/>
      <c r="H574" s="58"/>
    </row>
    <row r="575" spans="1:8" x14ac:dyDescent="0.2">
      <c r="A575" s="57"/>
      <c r="B575" s="58"/>
      <c r="C575" s="59"/>
      <c r="D575" s="58"/>
      <c r="E575" s="58"/>
      <c r="F575" s="58"/>
      <c r="G575" s="58"/>
      <c r="H575" s="58"/>
    </row>
    <row r="576" spans="1:8" x14ac:dyDescent="0.2">
      <c r="A576" s="57"/>
      <c r="B576" s="58"/>
      <c r="C576" s="59"/>
      <c r="D576" s="58"/>
      <c r="E576" s="58"/>
      <c r="F576" s="58"/>
      <c r="G576" s="58"/>
      <c r="H576" s="58"/>
    </row>
    <row r="577" spans="1:8" x14ac:dyDescent="0.2">
      <c r="A577" s="57"/>
      <c r="B577" s="58"/>
      <c r="C577" s="59"/>
      <c r="D577" s="58"/>
      <c r="E577" s="58"/>
      <c r="F577" s="58"/>
      <c r="G577" s="58"/>
      <c r="H577" s="58"/>
    </row>
    <row r="578" spans="1:8" x14ac:dyDescent="0.2">
      <c r="A578" s="57"/>
      <c r="B578" s="58"/>
      <c r="C578" s="59"/>
      <c r="D578" s="58"/>
      <c r="E578" s="58"/>
      <c r="F578" s="58"/>
      <c r="G578" s="58"/>
      <c r="H578" s="58"/>
    </row>
    <row r="579" spans="1:8" x14ac:dyDescent="0.2">
      <c r="A579" s="57"/>
      <c r="B579" s="58"/>
      <c r="C579" s="59"/>
      <c r="D579" s="58"/>
      <c r="E579" s="58"/>
      <c r="F579" s="58"/>
      <c r="G579" s="58"/>
      <c r="H579" s="58"/>
    </row>
    <row r="580" spans="1:8" x14ac:dyDescent="0.2">
      <c r="A580" s="57"/>
      <c r="B580" s="58"/>
      <c r="C580" s="59"/>
      <c r="D580" s="58"/>
      <c r="E580" s="58"/>
      <c r="F580" s="58"/>
      <c r="G580" s="58"/>
      <c r="H580" s="58"/>
    </row>
    <row r="581" spans="1:8" x14ac:dyDescent="0.2">
      <c r="A581" s="57"/>
      <c r="B581" s="58"/>
      <c r="C581" s="59"/>
      <c r="D581" s="58"/>
      <c r="E581" s="58"/>
      <c r="F581" s="58"/>
      <c r="G581" s="58"/>
      <c r="H581" s="58"/>
    </row>
    <row r="582" spans="1:8" x14ac:dyDescent="0.2">
      <c r="A582" s="57"/>
      <c r="B582" s="58"/>
      <c r="C582" s="59"/>
      <c r="D582" s="58"/>
      <c r="E582" s="58"/>
      <c r="F582" s="58"/>
      <c r="G582" s="58"/>
      <c r="H582" s="58"/>
    </row>
    <row r="583" spans="1:8" x14ac:dyDescent="0.2">
      <c r="A583" s="57"/>
      <c r="B583" s="58"/>
      <c r="C583" s="59"/>
      <c r="D583" s="58"/>
      <c r="E583" s="58"/>
      <c r="F583" s="58"/>
      <c r="G583" s="58"/>
      <c r="H583" s="58"/>
    </row>
    <row r="584" spans="1:8" x14ac:dyDescent="0.2">
      <c r="A584" s="57"/>
      <c r="B584" s="58"/>
      <c r="C584" s="59"/>
      <c r="D584" s="58"/>
      <c r="E584" s="58"/>
      <c r="F584" s="58"/>
      <c r="G584" s="58"/>
      <c r="H584" s="58"/>
    </row>
    <row r="585" spans="1:8" x14ac:dyDescent="0.2">
      <c r="A585" s="57"/>
      <c r="B585" s="58"/>
      <c r="C585" s="59"/>
      <c r="D585" s="58"/>
      <c r="E585" s="58"/>
      <c r="F585" s="58"/>
      <c r="G585" s="58"/>
      <c r="H585" s="58"/>
    </row>
    <row r="586" spans="1:8" x14ac:dyDescent="0.2">
      <c r="A586" s="57"/>
      <c r="B586" s="58"/>
      <c r="C586" s="59"/>
      <c r="D586" s="58"/>
      <c r="E586" s="58"/>
      <c r="F586" s="58"/>
      <c r="G586" s="58"/>
      <c r="H586" s="58"/>
    </row>
    <row r="587" spans="1:8" x14ac:dyDescent="0.2">
      <c r="A587" s="57"/>
      <c r="B587" s="58"/>
      <c r="C587" s="59"/>
      <c r="D587" s="58"/>
      <c r="E587" s="58"/>
      <c r="F587" s="58"/>
      <c r="G587" s="58"/>
      <c r="H587" s="58"/>
    </row>
    <row r="588" spans="1:8" x14ac:dyDescent="0.2">
      <c r="A588" s="57"/>
      <c r="B588" s="58"/>
      <c r="C588" s="59"/>
      <c r="D588" s="58"/>
      <c r="E588" s="58"/>
      <c r="F588" s="58"/>
      <c r="G588" s="58"/>
      <c r="H588" s="58"/>
    </row>
    <row r="589" spans="1:8" x14ac:dyDescent="0.2">
      <c r="A589" s="57"/>
      <c r="B589" s="58"/>
      <c r="C589" s="59"/>
      <c r="D589" s="58"/>
      <c r="E589" s="58"/>
      <c r="F589" s="58"/>
      <c r="G589" s="58"/>
      <c r="H589" s="58"/>
    </row>
    <row r="590" spans="1:8" x14ac:dyDescent="0.2">
      <c r="A590" s="57"/>
      <c r="B590" s="58"/>
      <c r="C590" s="59"/>
      <c r="D590" s="58"/>
      <c r="E590" s="58"/>
      <c r="F590" s="58"/>
      <c r="G590" s="58"/>
      <c r="H590" s="58"/>
    </row>
    <row r="591" spans="1:8" x14ac:dyDescent="0.2">
      <c r="A591" s="57"/>
      <c r="B591" s="58"/>
      <c r="C591" s="59"/>
      <c r="D591" s="58"/>
      <c r="E591" s="58"/>
      <c r="F591" s="58"/>
      <c r="G591" s="58"/>
      <c r="H591" s="58"/>
    </row>
    <row r="592" spans="1:8" x14ac:dyDescent="0.2">
      <c r="A592" s="57"/>
      <c r="B592" s="58"/>
      <c r="C592" s="59"/>
      <c r="D592" s="58"/>
      <c r="E592" s="58"/>
      <c r="F592" s="58"/>
      <c r="G592" s="58"/>
      <c r="H592" s="58"/>
    </row>
    <row r="593" spans="1:9" x14ac:dyDescent="0.2">
      <c r="A593" s="57"/>
      <c r="B593" s="58"/>
      <c r="C593" s="59"/>
      <c r="D593" s="58"/>
      <c r="E593" s="58"/>
      <c r="F593" s="58"/>
      <c r="G593" s="58"/>
      <c r="H593" s="58"/>
    </row>
    <row r="594" spans="1:9" x14ac:dyDescent="0.2">
      <c r="A594" s="57"/>
      <c r="B594" s="58"/>
      <c r="C594" s="59"/>
      <c r="D594" s="58"/>
      <c r="E594" s="58"/>
      <c r="F594" s="58"/>
      <c r="G594" s="58"/>
      <c r="H594" s="58"/>
    </row>
    <row r="595" spans="1:9" x14ac:dyDescent="0.2">
      <c r="A595" s="57"/>
      <c r="B595" s="58"/>
      <c r="C595" s="59"/>
      <c r="D595" s="58"/>
      <c r="E595" s="58"/>
      <c r="F595" s="58"/>
      <c r="G595" s="58"/>
      <c r="H595" s="58"/>
    </row>
    <row r="596" spans="1:9" x14ac:dyDescent="0.2">
      <c r="A596" s="57"/>
      <c r="B596" s="58"/>
      <c r="C596" s="59"/>
      <c r="D596" s="58"/>
      <c r="E596" s="58"/>
      <c r="F596" s="58"/>
      <c r="G596" s="58"/>
      <c r="H596" s="58"/>
    </row>
    <row r="597" spans="1:9" x14ac:dyDescent="0.2">
      <c r="A597" s="57"/>
      <c r="B597" s="58"/>
      <c r="C597" s="59"/>
      <c r="D597" s="58"/>
      <c r="E597" s="58"/>
      <c r="F597" s="58"/>
      <c r="G597" s="58"/>
      <c r="H597" s="58"/>
    </row>
    <row r="598" spans="1:9" x14ac:dyDescent="0.2">
      <c r="A598" s="57"/>
      <c r="B598" s="58"/>
      <c r="C598" s="59"/>
      <c r="D598" s="58"/>
      <c r="E598" s="58"/>
      <c r="F598" s="58"/>
      <c r="G598" s="58"/>
      <c r="H598" s="58"/>
    </row>
    <row r="599" spans="1:9" x14ac:dyDescent="0.2">
      <c r="A599" s="57"/>
      <c r="B599" s="58"/>
      <c r="C599" s="59"/>
      <c r="D599" s="58"/>
      <c r="E599" s="58"/>
      <c r="F599" s="58"/>
      <c r="G599" s="58"/>
      <c r="H599" s="58"/>
    </row>
    <row r="600" spans="1:9" x14ac:dyDescent="0.2">
      <c r="A600" s="33" t="s">
        <v>520</v>
      </c>
      <c r="B600" s="33"/>
      <c r="C600" s="33"/>
      <c r="D600" s="33"/>
      <c r="E600" s="33"/>
      <c r="F600" s="33"/>
      <c r="G600" s="33"/>
      <c r="H600" s="33"/>
      <c r="I600" s="5"/>
    </row>
    <row r="601" spans="1:9" x14ac:dyDescent="0.2">
      <c r="A601" s="43" t="s">
        <v>96</v>
      </c>
      <c r="B601" s="43" t="s">
        <v>93</v>
      </c>
      <c r="C601" s="43" t="s">
        <v>94</v>
      </c>
      <c r="D601" s="43" t="s">
        <v>103</v>
      </c>
      <c r="E601" s="43" t="s">
        <v>104</v>
      </c>
      <c r="F601" s="43" t="s">
        <v>98</v>
      </c>
      <c r="G601" s="43" t="s">
        <v>157</v>
      </c>
      <c r="H601" s="43" t="s">
        <v>105</v>
      </c>
      <c r="I601" s="16" t="s">
        <v>158</v>
      </c>
    </row>
    <row r="602" spans="1:9" x14ac:dyDescent="0.2">
      <c r="A602" s="54">
        <v>1230</v>
      </c>
      <c r="B602" s="55" t="s">
        <v>159</v>
      </c>
      <c r="C602" s="56">
        <f>C603+C605+C606+C608+C610+C617+C619</f>
        <v>233439489.88</v>
      </c>
      <c r="D602" s="56">
        <f t="shared" ref="D602:E602" si="0">D603+D605+D606+D608+D610+D617+D619</f>
        <v>-4844056.18</v>
      </c>
      <c r="E602" s="56">
        <f t="shared" si="0"/>
        <v>-4844056.18</v>
      </c>
      <c r="F602" s="126" t="s">
        <v>580</v>
      </c>
      <c r="G602" s="55"/>
      <c r="H602" s="55"/>
      <c r="I602" s="55"/>
    </row>
    <row r="603" spans="1:9" x14ac:dyDescent="0.2">
      <c r="A603" s="54">
        <v>1231</v>
      </c>
      <c r="B603" s="55" t="s">
        <v>160</v>
      </c>
      <c r="C603" s="56">
        <f>SUM(C604)</f>
        <v>64286049.240000002</v>
      </c>
      <c r="D603" s="56">
        <f t="shared" ref="D603:E603" si="1">SUM(D604)</f>
        <v>0</v>
      </c>
      <c r="E603" s="56">
        <f t="shared" si="1"/>
        <v>0</v>
      </c>
      <c r="F603" s="126"/>
      <c r="G603" s="55"/>
      <c r="H603" s="55"/>
      <c r="I603" s="55"/>
    </row>
    <row r="604" spans="1:9" x14ac:dyDescent="0.2">
      <c r="A604" s="57">
        <v>123105811</v>
      </c>
      <c r="B604" s="58" t="s">
        <v>160</v>
      </c>
      <c r="C604" s="59">
        <v>64286049.240000002</v>
      </c>
      <c r="D604" s="59">
        <v>0</v>
      </c>
      <c r="E604" s="59"/>
      <c r="F604" s="126"/>
      <c r="G604" s="58"/>
      <c r="H604" s="58"/>
      <c r="I604" s="58"/>
    </row>
    <row r="605" spans="1:9" x14ac:dyDescent="0.2">
      <c r="A605" s="54">
        <v>1232</v>
      </c>
      <c r="B605" s="55" t="s">
        <v>161</v>
      </c>
      <c r="C605" s="56">
        <v>0</v>
      </c>
      <c r="D605" s="56">
        <v>0</v>
      </c>
      <c r="E605" s="56">
        <v>0</v>
      </c>
      <c r="F605" s="126"/>
      <c r="G605" s="55"/>
      <c r="H605" s="55"/>
      <c r="I605" s="55"/>
    </row>
    <row r="606" spans="1:9" x14ac:dyDescent="0.2">
      <c r="A606" s="54">
        <v>1233</v>
      </c>
      <c r="B606" s="55" t="s">
        <v>162</v>
      </c>
      <c r="C606" s="56">
        <f>SUM(C607)</f>
        <v>50001965.740000002</v>
      </c>
      <c r="D606" s="56">
        <f t="shared" ref="D606:E606" si="2">SUM(D607)</f>
        <v>-4844056.18</v>
      </c>
      <c r="E606" s="56">
        <f t="shared" si="2"/>
        <v>-4844056.18</v>
      </c>
      <c r="F606" s="126"/>
      <c r="G606" s="55"/>
      <c r="H606" s="55"/>
      <c r="I606" s="55"/>
    </row>
    <row r="607" spans="1:9" x14ac:dyDescent="0.2">
      <c r="A607" s="57">
        <v>123305831</v>
      </c>
      <c r="B607" s="58" t="s">
        <v>538</v>
      </c>
      <c r="C607" s="59">
        <v>50001965.740000002</v>
      </c>
      <c r="D607" s="59">
        <v>-4844056.18</v>
      </c>
      <c r="E607" s="59">
        <v>-4844056.18</v>
      </c>
      <c r="F607" s="126"/>
      <c r="G607" s="58"/>
      <c r="H607" s="58"/>
      <c r="I607" s="58"/>
    </row>
    <row r="608" spans="1:9" x14ac:dyDescent="0.2">
      <c r="A608" s="54">
        <v>1234</v>
      </c>
      <c r="B608" s="55" t="s">
        <v>163</v>
      </c>
      <c r="C608" s="56">
        <f>SUM(C609)</f>
        <v>8237447</v>
      </c>
      <c r="D608" s="56">
        <f t="shared" ref="D608:E608" si="3">SUM(D609)</f>
        <v>0</v>
      </c>
      <c r="E608" s="56">
        <f t="shared" si="3"/>
        <v>0</v>
      </c>
      <c r="F608" s="126"/>
      <c r="G608" s="55"/>
      <c r="H608" s="55"/>
      <c r="I608" s="55"/>
    </row>
    <row r="609" spans="1:9" x14ac:dyDescent="0.2">
      <c r="A609" s="57">
        <v>123405891</v>
      </c>
      <c r="B609" s="58" t="s">
        <v>539</v>
      </c>
      <c r="C609" s="59">
        <v>8237447</v>
      </c>
      <c r="D609" s="59">
        <v>0</v>
      </c>
      <c r="E609" s="59">
        <v>0</v>
      </c>
      <c r="F609" s="126"/>
      <c r="G609" s="58"/>
      <c r="H609" s="58"/>
      <c r="I609" s="58"/>
    </row>
    <row r="610" spans="1:9" x14ac:dyDescent="0.2">
      <c r="A610" s="54">
        <v>1235</v>
      </c>
      <c r="B610" s="55" t="s">
        <v>164</v>
      </c>
      <c r="C610" s="56">
        <f>SUM(C611:C616)</f>
        <v>57115094.899999991</v>
      </c>
      <c r="D610" s="56">
        <f t="shared" ref="D610:E610" si="4">SUM(D611:D616)</f>
        <v>0</v>
      </c>
      <c r="E610" s="56">
        <f t="shared" si="4"/>
        <v>0</v>
      </c>
      <c r="F610" s="126"/>
      <c r="G610" s="55"/>
      <c r="H610" s="55"/>
      <c r="I610" s="55"/>
    </row>
    <row r="611" spans="1:9" x14ac:dyDescent="0.2">
      <c r="A611" s="57">
        <v>123516111</v>
      </c>
      <c r="B611" s="58" t="s">
        <v>540</v>
      </c>
      <c r="C611" s="59">
        <v>2255918.5299999998</v>
      </c>
      <c r="D611" s="59">
        <v>0</v>
      </c>
      <c r="E611" s="59">
        <v>0</v>
      </c>
      <c r="F611" s="126"/>
      <c r="G611" s="58"/>
      <c r="H611" s="58"/>
      <c r="I611" s="58"/>
    </row>
    <row r="612" spans="1:9" x14ac:dyDescent="0.2">
      <c r="A612" s="57">
        <v>123526121</v>
      </c>
      <c r="B612" s="58" t="s">
        <v>541</v>
      </c>
      <c r="C612" s="59">
        <v>5924887.0199999996</v>
      </c>
      <c r="D612" s="59">
        <v>0</v>
      </c>
      <c r="E612" s="59">
        <v>0</v>
      </c>
      <c r="F612" s="126"/>
      <c r="G612" s="58"/>
      <c r="H612" s="58"/>
      <c r="I612" s="58"/>
    </row>
    <row r="613" spans="1:9" x14ac:dyDescent="0.2">
      <c r="A613" s="57">
        <v>123536131</v>
      </c>
      <c r="B613" s="58" t="s">
        <v>542</v>
      </c>
      <c r="C613" s="59">
        <v>12260053.960000001</v>
      </c>
      <c r="D613" s="59">
        <v>0</v>
      </c>
      <c r="E613" s="59">
        <v>0</v>
      </c>
      <c r="F613" s="126"/>
      <c r="G613" s="58"/>
      <c r="H613" s="58"/>
      <c r="I613" s="58"/>
    </row>
    <row r="614" spans="1:9" x14ac:dyDescent="0.2">
      <c r="A614" s="57">
        <v>123546141</v>
      </c>
      <c r="B614" s="58" t="s">
        <v>543</v>
      </c>
      <c r="C614" s="59">
        <v>35551997.659999996</v>
      </c>
      <c r="D614" s="59">
        <v>0</v>
      </c>
      <c r="E614" s="59">
        <v>0</v>
      </c>
      <c r="F614" s="126"/>
      <c r="G614" s="58"/>
      <c r="H614" s="58"/>
      <c r="I614" s="58"/>
    </row>
    <row r="615" spans="1:9" x14ac:dyDescent="0.2">
      <c r="A615" s="57">
        <v>123556151</v>
      </c>
      <c r="B615" s="58" t="s">
        <v>544</v>
      </c>
      <c r="C615" s="59">
        <v>358239.98</v>
      </c>
      <c r="D615" s="59">
        <v>0</v>
      </c>
      <c r="E615" s="59">
        <v>0</v>
      </c>
      <c r="F615" s="126"/>
      <c r="G615" s="58"/>
      <c r="H615" s="58"/>
      <c r="I615" s="58"/>
    </row>
    <row r="616" spans="1:9" x14ac:dyDescent="0.2">
      <c r="A616" s="57">
        <v>123566161</v>
      </c>
      <c r="B616" s="58" t="s">
        <v>545</v>
      </c>
      <c r="C616" s="59">
        <v>763997.75</v>
      </c>
      <c r="D616" s="59">
        <v>0</v>
      </c>
      <c r="E616" s="59">
        <v>0</v>
      </c>
      <c r="F616" s="126"/>
      <c r="G616" s="58"/>
      <c r="H616" s="58"/>
      <c r="I616" s="58"/>
    </row>
    <row r="617" spans="1:9" x14ac:dyDescent="0.2">
      <c r="A617" s="54">
        <v>1236</v>
      </c>
      <c r="B617" s="55" t="s">
        <v>165</v>
      </c>
      <c r="C617" s="56">
        <f>SUM(C618)</f>
        <v>53798933</v>
      </c>
      <c r="D617" s="56">
        <f t="shared" ref="D617:E617" si="5">SUM(D618)</f>
        <v>0</v>
      </c>
      <c r="E617" s="56">
        <f t="shared" si="5"/>
        <v>0</v>
      </c>
      <c r="F617" s="126"/>
      <c r="G617" s="55"/>
      <c r="H617" s="55"/>
      <c r="I617" s="55"/>
    </row>
    <row r="618" spans="1:9" x14ac:dyDescent="0.2">
      <c r="A618" s="57">
        <v>123626221</v>
      </c>
      <c r="B618" s="58" t="s">
        <v>541</v>
      </c>
      <c r="C618" s="59">
        <v>53798933</v>
      </c>
      <c r="D618" s="59">
        <v>0</v>
      </c>
      <c r="E618" s="59">
        <v>0</v>
      </c>
      <c r="F618" s="126"/>
      <c r="G618" s="58"/>
      <c r="H618" s="58"/>
      <c r="I618" s="58"/>
    </row>
    <row r="619" spans="1:9" x14ac:dyDescent="0.2">
      <c r="A619" s="54">
        <v>1239</v>
      </c>
      <c r="B619" s="55" t="s">
        <v>166</v>
      </c>
      <c r="C619" s="56">
        <v>0</v>
      </c>
      <c r="D619" s="56">
        <v>0</v>
      </c>
      <c r="E619" s="56">
        <v>0</v>
      </c>
      <c r="F619" s="126"/>
      <c r="G619" s="55"/>
      <c r="H619" s="55"/>
      <c r="I619" s="55"/>
    </row>
    <row r="620" spans="1:9" x14ac:dyDescent="0.2">
      <c r="A620" s="54">
        <v>1240</v>
      </c>
      <c r="B620" s="55" t="s">
        <v>167</v>
      </c>
      <c r="C620" s="56">
        <f>C621+C627+C632+C635+C639+C641+C650+C652</f>
        <v>153861479.69999999</v>
      </c>
      <c r="D620" s="56">
        <f t="shared" ref="D620:E620" si="6">D621+D627+D632+D635+D639+D641+D650+D652</f>
        <v>-54941570.209999993</v>
      </c>
      <c r="E620" s="56">
        <f t="shared" si="6"/>
        <v>-54941570.209999993</v>
      </c>
      <c r="F620" s="126"/>
      <c r="G620" s="55"/>
      <c r="H620" s="55"/>
      <c r="I620" s="55"/>
    </row>
    <row r="621" spans="1:9" x14ac:dyDescent="0.2">
      <c r="A621" s="54">
        <v>1241</v>
      </c>
      <c r="B621" s="55" t="s">
        <v>168</v>
      </c>
      <c r="C621" s="56">
        <f>SUM(C622:C626)</f>
        <v>33667634.560000002</v>
      </c>
      <c r="D621" s="56">
        <f>SUM(D622:D626)</f>
        <v>-12503743.749999998</v>
      </c>
      <c r="E621" s="56">
        <f t="shared" ref="E621" si="7">SUM(E622:E626)</f>
        <v>-12503743.749999998</v>
      </c>
      <c r="F621" s="126"/>
      <c r="G621" s="55"/>
      <c r="H621" s="55"/>
      <c r="I621" s="55"/>
    </row>
    <row r="622" spans="1:9" x14ac:dyDescent="0.2">
      <c r="A622" s="57">
        <v>124115111</v>
      </c>
      <c r="B622" s="58" t="s">
        <v>546</v>
      </c>
      <c r="C622" s="59">
        <v>6029394.9400000004</v>
      </c>
      <c r="D622" s="59">
        <v>-1343876.82</v>
      </c>
      <c r="E622" s="59">
        <v>-1343876.82</v>
      </c>
      <c r="F622" s="126"/>
      <c r="G622" s="58"/>
      <c r="H622" s="58"/>
      <c r="I622" s="58"/>
    </row>
    <row r="623" spans="1:9" x14ac:dyDescent="0.2">
      <c r="A623" s="57">
        <v>124125121</v>
      </c>
      <c r="B623" s="58" t="s">
        <v>547</v>
      </c>
      <c r="C623" s="59">
        <v>1517725.45</v>
      </c>
      <c r="D623" s="59">
        <v>-152022.45000000001</v>
      </c>
      <c r="E623" s="59">
        <v>-152022.45000000001</v>
      </c>
      <c r="F623" s="126"/>
      <c r="G623" s="58"/>
      <c r="H623" s="58"/>
      <c r="I623" s="58"/>
    </row>
    <row r="624" spans="1:9" x14ac:dyDescent="0.2">
      <c r="A624" s="57">
        <v>124135151</v>
      </c>
      <c r="B624" s="58" t="s">
        <v>548</v>
      </c>
      <c r="C624" s="59">
        <v>23896627.640000001</v>
      </c>
      <c r="D624" s="59">
        <v>-10546838.689999999</v>
      </c>
      <c r="E624" s="59">
        <v>-10546838.689999999</v>
      </c>
      <c r="F624" s="126"/>
      <c r="G624" s="58"/>
      <c r="H624" s="58"/>
      <c r="I624" s="58"/>
    </row>
    <row r="625" spans="1:9" x14ac:dyDescent="0.2">
      <c r="A625" s="57">
        <v>124195191</v>
      </c>
      <c r="B625" s="58" t="s">
        <v>549</v>
      </c>
      <c r="C625" s="59">
        <v>2218886.5299999998</v>
      </c>
      <c r="D625" s="59">
        <v>-458839.12</v>
      </c>
      <c r="E625" s="59">
        <v>-458839.12</v>
      </c>
      <c r="F625" s="126"/>
      <c r="G625" s="58"/>
      <c r="H625" s="58"/>
      <c r="I625" s="58"/>
    </row>
    <row r="626" spans="1:9" x14ac:dyDescent="0.2">
      <c r="A626" s="57">
        <v>124195192</v>
      </c>
      <c r="B626" s="58" t="s">
        <v>550</v>
      </c>
      <c r="C626" s="59">
        <v>5000</v>
      </c>
      <c r="D626" s="59">
        <v>-2166.67</v>
      </c>
      <c r="E626" s="59">
        <v>-2166.67</v>
      </c>
      <c r="F626" s="126"/>
      <c r="G626" s="58"/>
      <c r="H626" s="58"/>
      <c r="I626" s="58"/>
    </row>
    <row r="627" spans="1:9" x14ac:dyDescent="0.2">
      <c r="A627" s="54">
        <v>1242</v>
      </c>
      <c r="B627" s="55" t="s">
        <v>169</v>
      </c>
      <c r="C627" s="56">
        <f>SUM(C628:C631)</f>
        <v>6375889.8300000001</v>
      </c>
      <c r="D627" s="56">
        <f t="shared" ref="D627:E627" si="8">SUM(D628:D631)</f>
        <v>-1015083.06</v>
      </c>
      <c r="E627" s="56">
        <f t="shared" si="8"/>
        <v>-1015083.06</v>
      </c>
      <c r="F627" s="126"/>
      <c r="G627" s="55"/>
      <c r="H627" s="55"/>
      <c r="I627" s="55"/>
    </row>
    <row r="628" spans="1:9" x14ac:dyDescent="0.2">
      <c r="A628" s="57">
        <v>124215211</v>
      </c>
      <c r="B628" s="58" t="s">
        <v>551</v>
      </c>
      <c r="C628" s="59">
        <v>1248542.8500000001</v>
      </c>
      <c r="D628" s="59">
        <v>-208251.39</v>
      </c>
      <c r="E628" s="59">
        <v>-208251.39</v>
      </c>
      <c r="F628" s="126"/>
      <c r="G628" s="58"/>
      <c r="H628" s="58"/>
      <c r="I628" s="58"/>
    </row>
    <row r="629" spans="1:9" x14ac:dyDescent="0.2">
      <c r="A629" s="57">
        <v>124225221</v>
      </c>
      <c r="B629" s="58" t="s">
        <v>552</v>
      </c>
      <c r="C629" s="59">
        <v>15755</v>
      </c>
      <c r="D629" s="59">
        <v>-787.75</v>
      </c>
      <c r="E629" s="59">
        <v>-787.75</v>
      </c>
      <c r="F629" s="126"/>
      <c r="G629" s="58"/>
      <c r="H629" s="58"/>
      <c r="I629" s="58"/>
    </row>
    <row r="630" spans="1:9" x14ac:dyDescent="0.2">
      <c r="A630" s="57">
        <v>124235231</v>
      </c>
      <c r="B630" s="58" t="s">
        <v>553</v>
      </c>
      <c r="C630" s="59">
        <v>4284239.1500000004</v>
      </c>
      <c r="D630" s="59">
        <v>-708514.91</v>
      </c>
      <c r="E630" s="59">
        <v>-708514.91</v>
      </c>
      <c r="F630" s="126"/>
      <c r="G630" s="58"/>
      <c r="H630" s="58"/>
      <c r="I630" s="58"/>
    </row>
    <row r="631" spans="1:9" x14ac:dyDescent="0.2">
      <c r="A631" s="57">
        <v>124295291</v>
      </c>
      <c r="B631" s="58" t="s">
        <v>554</v>
      </c>
      <c r="C631" s="59">
        <v>827352.83</v>
      </c>
      <c r="D631" s="59">
        <v>-97529.01</v>
      </c>
      <c r="E631" s="59">
        <v>-97529.01</v>
      </c>
      <c r="F631" s="126"/>
      <c r="G631" s="58"/>
      <c r="H631" s="58"/>
      <c r="I631" s="58"/>
    </row>
    <row r="632" spans="1:9" x14ac:dyDescent="0.2">
      <c r="A632" s="54">
        <v>1243</v>
      </c>
      <c r="B632" s="55" t="s">
        <v>170</v>
      </c>
      <c r="C632" s="56">
        <f>SUM(C633:C634)</f>
        <v>196983.36</v>
      </c>
      <c r="D632" s="56">
        <f t="shared" ref="D632:E632" si="9">SUM(D633:D634)</f>
        <v>-3727.07</v>
      </c>
      <c r="E632" s="56">
        <f t="shared" si="9"/>
        <v>-3727.07</v>
      </c>
      <c r="F632" s="126"/>
      <c r="G632" s="55"/>
      <c r="H632" s="55"/>
      <c r="I632" s="55"/>
    </row>
    <row r="633" spans="1:9" x14ac:dyDescent="0.2">
      <c r="A633" s="57">
        <v>124315311</v>
      </c>
      <c r="B633" s="58" t="s">
        <v>555</v>
      </c>
      <c r="C633" s="59">
        <v>131682.79999999999</v>
      </c>
      <c r="D633" s="59">
        <v>-462.05</v>
      </c>
      <c r="E633" s="59">
        <v>-462.05</v>
      </c>
      <c r="F633" s="126"/>
      <c r="G633" s="58"/>
      <c r="H633" s="58"/>
      <c r="I633" s="58"/>
    </row>
    <row r="634" spans="1:9" x14ac:dyDescent="0.2">
      <c r="A634" s="57">
        <v>124325321</v>
      </c>
      <c r="B634" s="58" t="s">
        <v>556</v>
      </c>
      <c r="C634" s="59">
        <v>65300.56</v>
      </c>
      <c r="D634" s="59">
        <v>-3265.02</v>
      </c>
      <c r="E634" s="59">
        <v>-3265.02</v>
      </c>
      <c r="F634" s="126"/>
      <c r="G634" s="58"/>
      <c r="H634" s="58"/>
      <c r="I634" s="58"/>
    </row>
    <row r="635" spans="1:9" x14ac:dyDescent="0.2">
      <c r="A635" s="54">
        <v>1244</v>
      </c>
      <c r="B635" s="55" t="s">
        <v>171</v>
      </c>
      <c r="C635" s="56">
        <f>SUM(C636:C638)</f>
        <v>89677823.560000002</v>
      </c>
      <c r="D635" s="56">
        <f t="shared" ref="D635:E635" si="10">SUM(D636:D638)</f>
        <v>-32588519.859999999</v>
      </c>
      <c r="E635" s="56">
        <f t="shared" si="10"/>
        <v>-32588519.859999999</v>
      </c>
      <c r="F635" s="126"/>
      <c r="G635" s="55"/>
      <c r="H635" s="55"/>
      <c r="I635" s="55"/>
    </row>
    <row r="636" spans="1:9" x14ac:dyDescent="0.2">
      <c r="A636" s="57">
        <v>124415411</v>
      </c>
      <c r="B636" s="58" t="s">
        <v>557</v>
      </c>
      <c r="C636" s="59">
        <v>82484106.260000005</v>
      </c>
      <c r="D636" s="59">
        <v>-28777972.43</v>
      </c>
      <c r="E636" s="59">
        <v>-28777972.43</v>
      </c>
      <c r="F636" s="126"/>
      <c r="G636" s="58"/>
      <c r="H636" s="58"/>
      <c r="I636" s="58"/>
    </row>
    <row r="637" spans="1:9" x14ac:dyDescent="0.2">
      <c r="A637" s="57">
        <v>124425421</v>
      </c>
      <c r="B637" s="58" t="s">
        <v>558</v>
      </c>
      <c r="C637" s="59">
        <v>1436471.74</v>
      </c>
      <c r="D637" s="59">
        <v>-295063.93</v>
      </c>
      <c r="E637" s="59">
        <v>-295063.93</v>
      </c>
      <c r="F637" s="126"/>
      <c r="G637" s="58"/>
      <c r="H637" s="58"/>
      <c r="I637" s="58"/>
    </row>
    <row r="638" spans="1:9" x14ac:dyDescent="0.2">
      <c r="A638" s="57">
        <v>124495491</v>
      </c>
      <c r="B638" s="58" t="s">
        <v>559</v>
      </c>
      <c r="C638" s="59">
        <v>5757245.5599999996</v>
      </c>
      <c r="D638" s="59">
        <v>-3515483.5</v>
      </c>
      <c r="E638" s="59">
        <v>-3515483.5</v>
      </c>
      <c r="F638" s="126"/>
      <c r="G638" s="58"/>
      <c r="H638" s="58"/>
      <c r="I638" s="58"/>
    </row>
    <row r="639" spans="1:9" x14ac:dyDescent="0.2">
      <c r="A639" s="54">
        <v>1245</v>
      </c>
      <c r="B639" s="55" t="s">
        <v>172</v>
      </c>
      <c r="C639" s="56">
        <f>SUM(C640)</f>
        <v>699554.07</v>
      </c>
      <c r="D639" s="56">
        <f t="shared" ref="D639:E639" si="11">SUM(D640)</f>
        <v>-134239.04999999999</v>
      </c>
      <c r="E639" s="56">
        <f t="shared" si="11"/>
        <v>-134239.04999999999</v>
      </c>
      <c r="F639" s="126"/>
      <c r="G639" s="55"/>
      <c r="H639" s="55"/>
      <c r="I639" s="55"/>
    </row>
    <row r="640" spans="1:9" x14ac:dyDescent="0.2">
      <c r="A640" s="57">
        <v>124505511</v>
      </c>
      <c r="B640" s="58" t="s">
        <v>560</v>
      </c>
      <c r="C640" s="59">
        <v>699554.07</v>
      </c>
      <c r="D640" s="59">
        <v>-134239.04999999999</v>
      </c>
      <c r="E640" s="59">
        <v>-134239.04999999999</v>
      </c>
      <c r="F640" s="126"/>
      <c r="G640" s="58"/>
      <c r="H640" s="58"/>
      <c r="I640" s="58"/>
    </row>
    <row r="641" spans="1:9" x14ac:dyDescent="0.2">
      <c r="A641" s="54">
        <v>1246</v>
      </c>
      <c r="B641" s="55" t="s">
        <v>173</v>
      </c>
      <c r="C641" s="56">
        <f>SUM(C642:C649)</f>
        <v>22600774.600000001</v>
      </c>
      <c r="D641" s="56">
        <f t="shared" ref="D641:E641" si="12">SUM(D642:D649)</f>
        <v>-8696257.4199999999</v>
      </c>
      <c r="E641" s="56">
        <f t="shared" si="12"/>
        <v>-8696257.4199999999</v>
      </c>
      <c r="F641" s="126"/>
      <c r="G641" s="55"/>
      <c r="H641" s="55"/>
      <c r="I641" s="55"/>
    </row>
    <row r="642" spans="1:9" x14ac:dyDescent="0.2">
      <c r="A642" s="57">
        <v>124615611</v>
      </c>
      <c r="B642" s="58" t="s">
        <v>568</v>
      </c>
      <c r="C642" s="59">
        <v>315184.59000000003</v>
      </c>
      <c r="D642" s="59">
        <v>-48545.3</v>
      </c>
      <c r="E642" s="59">
        <v>-48545.3</v>
      </c>
      <c r="F642" s="126"/>
      <c r="G642" s="58"/>
      <c r="H642" s="58"/>
      <c r="I642" s="58"/>
    </row>
    <row r="643" spans="1:9" x14ac:dyDescent="0.2">
      <c r="A643" s="57">
        <v>124625621</v>
      </c>
      <c r="B643" s="58" t="s">
        <v>561</v>
      </c>
      <c r="C643" s="59">
        <v>160226.82</v>
      </c>
      <c r="D643" s="59">
        <v>-9232.68</v>
      </c>
      <c r="E643" s="59">
        <v>-9232.68</v>
      </c>
      <c r="F643" s="126"/>
      <c r="G643" s="58"/>
      <c r="H643" s="58"/>
      <c r="I643" s="58"/>
    </row>
    <row r="644" spans="1:9" x14ac:dyDescent="0.2">
      <c r="A644" s="57">
        <v>124635631</v>
      </c>
      <c r="B644" s="58" t="s">
        <v>562</v>
      </c>
      <c r="C644" s="59">
        <v>4698000</v>
      </c>
      <c r="D644" s="59">
        <v>-4698000</v>
      </c>
      <c r="E644" s="59">
        <v>-4698000</v>
      </c>
      <c r="F644" s="126"/>
      <c r="G644" s="58"/>
      <c r="H644" s="58"/>
      <c r="I644" s="58"/>
    </row>
    <row r="645" spans="1:9" x14ac:dyDescent="0.2">
      <c r="A645" s="57">
        <v>124645641</v>
      </c>
      <c r="B645" s="58" t="s">
        <v>563</v>
      </c>
      <c r="C645" s="59">
        <v>718601.77</v>
      </c>
      <c r="D645" s="59">
        <v>-142647.53</v>
      </c>
      <c r="E645" s="59">
        <v>-142647.53</v>
      </c>
      <c r="F645" s="126"/>
      <c r="G645" s="58"/>
      <c r="H645" s="58"/>
      <c r="I645" s="58"/>
    </row>
    <row r="646" spans="1:9" x14ac:dyDescent="0.2">
      <c r="A646" s="57">
        <v>124655651</v>
      </c>
      <c r="B646" s="58" t="s">
        <v>564</v>
      </c>
      <c r="C646" s="59">
        <v>12413638.279999999</v>
      </c>
      <c r="D646" s="59">
        <v>-2238784.4</v>
      </c>
      <c r="E646" s="59">
        <v>-2238784.4</v>
      </c>
      <c r="F646" s="126"/>
      <c r="G646" s="58"/>
      <c r="H646" s="58"/>
      <c r="I646" s="58"/>
    </row>
    <row r="647" spans="1:9" x14ac:dyDescent="0.2">
      <c r="A647" s="57">
        <v>124665661</v>
      </c>
      <c r="B647" s="58" t="s">
        <v>565</v>
      </c>
      <c r="C647" s="59">
        <v>769311.26</v>
      </c>
      <c r="D647" s="59">
        <v>-142152.32999999999</v>
      </c>
      <c r="E647" s="59">
        <v>-142152.32999999999</v>
      </c>
      <c r="F647" s="126"/>
      <c r="G647" s="58"/>
      <c r="H647" s="58"/>
      <c r="I647" s="58"/>
    </row>
    <row r="648" spans="1:9" x14ac:dyDescent="0.2">
      <c r="A648" s="57">
        <v>124675671</v>
      </c>
      <c r="B648" s="58" t="s">
        <v>566</v>
      </c>
      <c r="C648" s="59">
        <v>2447555.84</v>
      </c>
      <c r="D648" s="59">
        <v>-971975.92</v>
      </c>
      <c r="E648" s="59">
        <v>-971975.92</v>
      </c>
      <c r="F648" s="126"/>
      <c r="G648" s="58"/>
      <c r="H648" s="58"/>
      <c r="I648" s="58"/>
    </row>
    <row r="649" spans="1:9" x14ac:dyDescent="0.2">
      <c r="A649" s="57">
        <v>124695691</v>
      </c>
      <c r="B649" s="58" t="s">
        <v>567</v>
      </c>
      <c r="C649" s="59">
        <v>1078256.04</v>
      </c>
      <c r="D649" s="59">
        <v>-444919.26</v>
      </c>
      <c r="E649" s="59">
        <v>-444919.26</v>
      </c>
      <c r="F649" s="126"/>
      <c r="G649" s="58"/>
      <c r="H649" s="58"/>
      <c r="I649" s="58"/>
    </row>
    <row r="650" spans="1:9" x14ac:dyDescent="0.2">
      <c r="A650" s="54">
        <v>1247</v>
      </c>
      <c r="B650" s="55" t="s">
        <v>174</v>
      </c>
      <c r="C650" s="56">
        <f>SUM(C651)</f>
        <v>642819.72</v>
      </c>
      <c r="D650" s="56">
        <f t="shared" ref="D650:E650" si="13">SUM(D651)</f>
        <v>0</v>
      </c>
      <c r="E650" s="56">
        <f t="shared" si="13"/>
        <v>0</v>
      </c>
      <c r="F650" s="126"/>
      <c r="G650" s="55"/>
      <c r="H650" s="55"/>
      <c r="I650" s="55"/>
    </row>
    <row r="651" spans="1:9" x14ac:dyDescent="0.2">
      <c r="A651" s="57">
        <v>124715133</v>
      </c>
      <c r="B651" s="58" t="s">
        <v>569</v>
      </c>
      <c r="C651" s="59">
        <v>642819.72</v>
      </c>
      <c r="D651" s="59">
        <v>0</v>
      </c>
      <c r="E651" s="59">
        <v>0</v>
      </c>
      <c r="F651" s="126"/>
      <c r="G651" s="58"/>
      <c r="H651" s="58"/>
      <c r="I651" s="58"/>
    </row>
    <row r="652" spans="1:9" x14ac:dyDescent="0.2">
      <c r="A652" s="54">
        <v>1248</v>
      </c>
      <c r="B652" s="55" t="s">
        <v>175</v>
      </c>
      <c r="C652" s="56">
        <v>0</v>
      </c>
      <c r="D652" s="56">
        <v>0</v>
      </c>
      <c r="E652" s="56">
        <v>0</v>
      </c>
      <c r="F652" s="126"/>
      <c r="G652" s="55"/>
      <c r="H652" s="55"/>
      <c r="I652" s="55"/>
    </row>
    <row r="653" spans="1:9" s="58" customFormat="1" x14ac:dyDescent="0.2"/>
    <row r="654" spans="1:9" x14ac:dyDescent="0.2">
      <c r="A654" s="33" t="s">
        <v>521</v>
      </c>
      <c r="B654" s="33"/>
      <c r="C654" s="33"/>
      <c r="D654" s="33"/>
      <c r="E654" s="33"/>
      <c r="F654" s="33"/>
      <c r="G654" s="33"/>
      <c r="H654" s="33"/>
      <c r="I654" s="5"/>
    </row>
    <row r="655" spans="1:9" x14ac:dyDescent="0.2">
      <c r="A655" s="43" t="s">
        <v>96</v>
      </c>
      <c r="B655" s="43" t="s">
        <v>93</v>
      </c>
      <c r="C655" s="43" t="s">
        <v>94</v>
      </c>
      <c r="D655" s="43" t="s">
        <v>106</v>
      </c>
      <c r="E655" s="43" t="s">
        <v>176</v>
      </c>
      <c r="F655" s="43" t="s">
        <v>98</v>
      </c>
      <c r="G655" s="43" t="s">
        <v>157</v>
      </c>
      <c r="H655" s="43" t="s">
        <v>105</v>
      </c>
      <c r="I655" s="16" t="s">
        <v>158</v>
      </c>
    </row>
    <row r="656" spans="1:9" x14ac:dyDescent="0.2">
      <c r="A656" s="54">
        <v>1250</v>
      </c>
      <c r="B656" s="55" t="s">
        <v>177</v>
      </c>
      <c r="C656" s="56">
        <f>SUM(C657:C661)</f>
        <v>3608783.67</v>
      </c>
      <c r="D656" s="56">
        <f t="shared" ref="D656:E656" si="14">SUM(D657:D661)</f>
        <v>-1081632.18</v>
      </c>
      <c r="E656" s="56">
        <f t="shared" si="14"/>
        <v>-1081632.18</v>
      </c>
      <c r="F656" s="55"/>
      <c r="G656" s="55"/>
      <c r="H656" s="55"/>
      <c r="I656" s="55"/>
    </row>
    <row r="657" spans="1:9" ht="11.25" customHeight="1" x14ac:dyDescent="0.2">
      <c r="A657" s="57">
        <v>1251</v>
      </c>
      <c r="B657" s="58" t="s">
        <v>178</v>
      </c>
      <c r="C657" s="59">
        <v>3464160.82</v>
      </c>
      <c r="D657" s="59">
        <v>-1013041.24</v>
      </c>
      <c r="E657" s="59">
        <v>-1013041.24</v>
      </c>
      <c r="F657" s="127" t="s">
        <v>580</v>
      </c>
      <c r="G657" s="58"/>
      <c r="H657" s="58"/>
      <c r="I657" s="58"/>
    </row>
    <row r="658" spans="1:9" x14ac:dyDescent="0.2">
      <c r="A658" s="57">
        <v>1252</v>
      </c>
      <c r="B658" s="58" t="s">
        <v>179</v>
      </c>
      <c r="C658" s="59">
        <v>0</v>
      </c>
      <c r="D658" s="59">
        <v>0</v>
      </c>
      <c r="E658" s="59">
        <v>0</v>
      </c>
      <c r="F658" s="127"/>
      <c r="G658" s="58"/>
      <c r="H658" s="58"/>
      <c r="I658" s="58"/>
    </row>
    <row r="659" spans="1:9" x14ac:dyDescent="0.2">
      <c r="A659" s="57">
        <v>1253</v>
      </c>
      <c r="B659" s="58" t="s">
        <v>180</v>
      </c>
      <c r="C659" s="59">
        <v>0</v>
      </c>
      <c r="D659" s="59">
        <v>0</v>
      </c>
      <c r="E659" s="59">
        <v>0</v>
      </c>
      <c r="F659" s="127"/>
      <c r="G659" s="58"/>
      <c r="H659" s="58"/>
      <c r="I659" s="58"/>
    </row>
    <row r="660" spans="1:9" x14ac:dyDescent="0.2">
      <c r="A660" s="57">
        <v>1254</v>
      </c>
      <c r="B660" s="58" t="s">
        <v>181</v>
      </c>
      <c r="C660" s="59">
        <v>144622.85</v>
      </c>
      <c r="D660" s="59">
        <v>-68590.94</v>
      </c>
      <c r="E660" s="59">
        <v>-68590.94</v>
      </c>
      <c r="F660" s="127"/>
      <c r="G660" s="58"/>
      <c r="H660" s="58"/>
      <c r="I660" s="58"/>
    </row>
    <row r="661" spans="1:9" x14ac:dyDescent="0.2">
      <c r="A661" s="57">
        <v>1259</v>
      </c>
      <c r="B661" s="58" t="s">
        <v>182</v>
      </c>
      <c r="C661" s="59">
        <v>0</v>
      </c>
      <c r="D661" s="59">
        <v>0</v>
      </c>
      <c r="E661" s="59">
        <v>0</v>
      </c>
      <c r="F661" s="127"/>
      <c r="G661" s="58"/>
      <c r="H661" s="58"/>
      <c r="I661" s="58"/>
    </row>
    <row r="662" spans="1:9" x14ac:dyDescent="0.2">
      <c r="A662" s="54">
        <v>1270</v>
      </c>
      <c r="B662" s="55" t="s">
        <v>183</v>
      </c>
      <c r="C662" s="56">
        <f>SUM(C663:C668)</f>
        <v>96610</v>
      </c>
      <c r="D662" s="56">
        <f t="shared" ref="D662:E662" si="15">SUM(D663:D668)</f>
        <v>0</v>
      </c>
      <c r="E662" s="56">
        <f t="shared" si="15"/>
        <v>0</v>
      </c>
      <c r="F662" s="127"/>
      <c r="G662" s="55"/>
      <c r="H662" s="55"/>
      <c r="I662" s="55"/>
    </row>
    <row r="663" spans="1:9" x14ac:dyDescent="0.2">
      <c r="A663" s="57">
        <v>1271</v>
      </c>
      <c r="B663" s="58" t="s">
        <v>184</v>
      </c>
      <c r="C663" s="59">
        <v>96610</v>
      </c>
      <c r="D663" s="59">
        <v>0</v>
      </c>
      <c r="E663" s="59">
        <v>0</v>
      </c>
      <c r="F663" s="127"/>
      <c r="G663" s="58"/>
      <c r="H663" s="58"/>
      <c r="I663" s="58"/>
    </row>
    <row r="664" spans="1:9" x14ac:dyDescent="0.2">
      <c r="A664" s="57">
        <v>1272</v>
      </c>
      <c r="B664" s="58" t="s">
        <v>185</v>
      </c>
      <c r="C664" s="59">
        <v>0</v>
      </c>
      <c r="D664" s="59">
        <v>0</v>
      </c>
      <c r="E664" s="59">
        <v>0</v>
      </c>
      <c r="F664" s="127"/>
      <c r="G664" s="58"/>
      <c r="H664" s="58"/>
      <c r="I664" s="58"/>
    </row>
    <row r="665" spans="1:9" x14ac:dyDescent="0.2">
      <c r="A665" s="57">
        <v>1273</v>
      </c>
      <c r="B665" s="58" t="s">
        <v>186</v>
      </c>
      <c r="C665" s="59">
        <v>0</v>
      </c>
      <c r="D665" s="59">
        <v>0</v>
      </c>
      <c r="E665" s="59">
        <v>0</v>
      </c>
      <c r="F665" s="127"/>
      <c r="G665" s="58"/>
      <c r="H665" s="58"/>
      <c r="I665" s="58"/>
    </row>
    <row r="666" spans="1:9" x14ac:dyDescent="0.2">
      <c r="A666" s="57">
        <v>1274</v>
      </c>
      <c r="B666" s="58" t="s">
        <v>187</v>
      </c>
      <c r="C666" s="59">
        <v>0</v>
      </c>
      <c r="D666" s="59">
        <v>0</v>
      </c>
      <c r="E666" s="59">
        <v>0</v>
      </c>
      <c r="F666" s="127"/>
      <c r="G666" s="58"/>
      <c r="H666" s="58"/>
      <c r="I666" s="58"/>
    </row>
    <row r="667" spans="1:9" x14ac:dyDescent="0.2">
      <c r="A667" s="57">
        <v>1275</v>
      </c>
      <c r="B667" s="58" t="s">
        <v>188</v>
      </c>
      <c r="C667" s="59">
        <v>0</v>
      </c>
      <c r="D667" s="59">
        <v>0</v>
      </c>
      <c r="E667" s="59">
        <v>0</v>
      </c>
      <c r="F667" s="127"/>
      <c r="G667" s="58"/>
      <c r="H667" s="58"/>
      <c r="I667" s="58"/>
    </row>
    <row r="668" spans="1:9" x14ac:dyDescent="0.2">
      <c r="A668" s="57">
        <v>1279</v>
      </c>
      <c r="B668" s="58" t="s">
        <v>189</v>
      </c>
      <c r="C668" s="59">
        <v>0</v>
      </c>
      <c r="D668" s="59">
        <v>0</v>
      </c>
      <c r="E668" s="59">
        <v>0</v>
      </c>
      <c r="F668" s="127"/>
      <c r="G668" s="58"/>
      <c r="H668" s="58"/>
      <c r="I668" s="58"/>
    </row>
    <row r="669" spans="1:9" x14ac:dyDescent="0.2">
      <c r="A669" s="34"/>
      <c r="B669" s="34"/>
      <c r="C669" s="34"/>
      <c r="D669" s="34"/>
      <c r="E669" s="34"/>
      <c r="F669" s="108"/>
      <c r="G669" s="34"/>
      <c r="H669" s="34"/>
    </row>
    <row r="670" spans="1:9" x14ac:dyDescent="0.2">
      <c r="A670" s="33" t="s">
        <v>570</v>
      </c>
      <c r="B670" s="33"/>
      <c r="C670" s="33"/>
      <c r="D670" s="33"/>
      <c r="E670" s="33"/>
      <c r="F670" s="33"/>
      <c r="G670" s="33"/>
      <c r="H670" s="33"/>
    </row>
    <row r="671" spans="1:9" x14ac:dyDescent="0.2">
      <c r="A671" s="43" t="s">
        <v>96</v>
      </c>
      <c r="B671" s="43" t="s">
        <v>93</v>
      </c>
      <c r="C671" s="43" t="s">
        <v>94</v>
      </c>
      <c r="D671" s="43" t="s">
        <v>190</v>
      </c>
      <c r="E671" s="43"/>
      <c r="F671" s="43"/>
      <c r="G671" s="43"/>
      <c r="H671" s="43"/>
    </row>
    <row r="672" spans="1:9" x14ac:dyDescent="0.2">
      <c r="A672" s="57">
        <v>1160</v>
      </c>
      <c r="B672" s="58" t="s">
        <v>191</v>
      </c>
      <c r="C672" s="59">
        <v>0</v>
      </c>
      <c r="D672" s="58"/>
      <c r="E672" s="58"/>
      <c r="F672" s="58"/>
      <c r="G672" s="58"/>
      <c r="H672" s="58"/>
    </row>
    <row r="673" spans="1:8" x14ac:dyDescent="0.2">
      <c r="A673" s="57">
        <v>1161</v>
      </c>
      <c r="B673" s="58" t="s">
        <v>192</v>
      </c>
      <c r="C673" s="59">
        <v>0</v>
      </c>
      <c r="D673" s="58"/>
      <c r="E673" s="58"/>
      <c r="F673" s="58"/>
      <c r="G673" s="58"/>
      <c r="H673" s="58"/>
    </row>
    <row r="674" spans="1:8" x14ac:dyDescent="0.2">
      <c r="A674" s="57">
        <v>1162</v>
      </c>
      <c r="B674" s="58" t="s">
        <v>193</v>
      </c>
      <c r="C674" s="59">
        <v>0</v>
      </c>
      <c r="D674" s="58"/>
      <c r="E674" s="58"/>
      <c r="F674" s="58"/>
      <c r="G674" s="58"/>
      <c r="H674" s="58"/>
    </row>
    <row r="675" spans="1:8" x14ac:dyDescent="0.2">
      <c r="A675" s="57"/>
      <c r="B675" s="58"/>
      <c r="C675" s="59"/>
      <c r="D675" s="58"/>
      <c r="E675" s="58"/>
      <c r="F675" s="58"/>
      <c r="G675" s="58"/>
      <c r="H675" s="58"/>
    </row>
    <row r="676" spans="1:8" x14ac:dyDescent="0.2">
      <c r="A676" s="57"/>
      <c r="B676" s="58"/>
      <c r="C676" s="59"/>
      <c r="D676" s="58"/>
      <c r="E676" s="58"/>
      <c r="F676" s="58"/>
      <c r="G676" s="58"/>
      <c r="H676" s="58"/>
    </row>
    <row r="677" spans="1:8" x14ac:dyDescent="0.2">
      <c r="A677" s="57"/>
      <c r="B677" s="58"/>
      <c r="C677" s="59"/>
      <c r="D677" s="58"/>
      <c r="E677" s="58"/>
      <c r="F677" s="58"/>
      <c r="G677" s="58"/>
      <c r="H677" s="58"/>
    </row>
    <row r="678" spans="1:8" x14ac:dyDescent="0.2">
      <c r="A678" s="57"/>
      <c r="B678" s="58"/>
      <c r="C678" s="59"/>
      <c r="D678" s="58"/>
      <c r="E678" s="58"/>
      <c r="F678" s="58"/>
      <c r="G678" s="58"/>
      <c r="H678" s="58"/>
    </row>
    <row r="679" spans="1:8" x14ac:dyDescent="0.2">
      <c r="A679" s="57"/>
      <c r="B679" s="58"/>
      <c r="C679" s="59"/>
      <c r="D679" s="58"/>
      <c r="E679" s="58"/>
      <c r="F679" s="58"/>
      <c r="G679" s="58"/>
      <c r="H679" s="58"/>
    </row>
    <row r="680" spans="1:8" x14ac:dyDescent="0.2">
      <c r="A680" s="57"/>
      <c r="B680" s="58"/>
      <c r="C680" s="59"/>
      <c r="D680" s="58"/>
      <c r="E680" s="58"/>
      <c r="F680" s="58"/>
      <c r="G680" s="58"/>
      <c r="H680" s="58"/>
    </row>
    <row r="681" spans="1:8" x14ac:dyDescent="0.2">
      <c r="A681" s="57"/>
      <c r="B681" s="58"/>
      <c r="C681" s="59"/>
      <c r="D681" s="58"/>
      <c r="E681" s="58"/>
      <c r="F681" s="58"/>
      <c r="G681" s="58"/>
      <c r="H681" s="58"/>
    </row>
    <row r="682" spans="1:8" x14ac:dyDescent="0.2">
      <c r="A682" s="57"/>
      <c r="B682" s="58"/>
      <c r="C682" s="59"/>
      <c r="D682" s="58"/>
      <c r="E682" s="58"/>
      <c r="F682" s="58"/>
      <c r="G682" s="58"/>
      <c r="H682" s="58"/>
    </row>
    <row r="683" spans="1:8" x14ac:dyDescent="0.2">
      <c r="A683" s="57"/>
      <c r="B683" s="58"/>
      <c r="C683" s="59"/>
      <c r="D683" s="58"/>
      <c r="E683" s="58"/>
      <c r="F683" s="58"/>
      <c r="G683" s="58"/>
      <c r="H683" s="58"/>
    </row>
    <row r="684" spans="1:8" x14ac:dyDescent="0.2">
      <c r="A684" s="57"/>
      <c r="B684" s="58"/>
      <c r="C684" s="59"/>
      <c r="D684" s="58"/>
      <c r="E684" s="58"/>
      <c r="F684" s="58"/>
      <c r="G684" s="58"/>
      <c r="H684" s="58"/>
    </row>
    <row r="685" spans="1:8" x14ac:dyDescent="0.2">
      <c r="A685" s="33" t="s">
        <v>571</v>
      </c>
      <c r="B685" s="33"/>
      <c r="C685" s="33"/>
      <c r="D685" s="33"/>
      <c r="E685" s="33"/>
      <c r="F685" s="33"/>
      <c r="G685" s="33"/>
      <c r="H685" s="33"/>
    </row>
    <row r="686" spans="1:8" x14ac:dyDescent="0.2">
      <c r="A686" s="43" t="s">
        <v>96</v>
      </c>
      <c r="B686" s="43" t="s">
        <v>93</v>
      </c>
      <c r="C686" s="43" t="s">
        <v>94</v>
      </c>
      <c r="D686" s="43" t="s">
        <v>137</v>
      </c>
      <c r="E686" s="43"/>
      <c r="F686" s="43"/>
      <c r="G686" s="43"/>
      <c r="H686" s="43"/>
    </row>
    <row r="687" spans="1:8" x14ac:dyDescent="0.2">
      <c r="A687" s="57">
        <v>1290</v>
      </c>
      <c r="B687" s="58" t="s">
        <v>194</v>
      </c>
      <c r="C687" s="59">
        <v>0</v>
      </c>
      <c r="D687" s="58"/>
      <c r="E687" s="58"/>
      <c r="F687" s="58"/>
      <c r="G687" s="58"/>
      <c r="H687" s="58"/>
    </row>
    <row r="688" spans="1:8" x14ac:dyDescent="0.2">
      <c r="A688" s="57">
        <v>1291</v>
      </c>
      <c r="B688" s="58" t="s">
        <v>195</v>
      </c>
      <c r="C688" s="59">
        <v>0</v>
      </c>
      <c r="D688" s="58"/>
      <c r="E688" s="58"/>
      <c r="F688" s="58"/>
      <c r="G688" s="58"/>
      <c r="H688" s="58"/>
    </row>
    <row r="689" spans="1:8" x14ac:dyDescent="0.2">
      <c r="A689" s="57">
        <v>1292</v>
      </c>
      <c r="B689" s="58" t="s">
        <v>196</v>
      </c>
      <c r="C689" s="59">
        <v>0</v>
      </c>
      <c r="D689" s="58"/>
      <c r="E689" s="58"/>
      <c r="F689" s="58"/>
      <c r="G689" s="58"/>
      <c r="H689" s="58"/>
    </row>
    <row r="690" spans="1:8" x14ac:dyDescent="0.2">
      <c r="A690" s="57">
        <v>1293</v>
      </c>
      <c r="B690" s="58" t="s">
        <v>197</v>
      </c>
      <c r="C690" s="59">
        <v>0</v>
      </c>
      <c r="D690" s="58"/>
      <c r="E690" s="58"/>
      <c r="F690" s="58"/>
      <c r="G690" s="58"/>
      <c r="H690" s="58"/>
    </row>
    <row r="691" spans="1:8" x14ac:dyDescent="0.2">
      <c r="A691" s="34"/>
      <c r="B691" s="34"/>
      <c r="C691" s="34"/>
      <c r="D691" s="34"/>
      <c r="E691" s="34"/>
      <c r="F691" s="34"/>
      <c r="G691" s="34"/>
      <c r="H691" s="34"/>
    </row>
    <row r="692" spans="1:8" x14ac:dyDescent="0.2">
      <c r="A692" s="33" t="s">
        <v>522</v>
      </c>
      <c r="B692" s="33"/>
      <c r="C692" s="33"/>
      <c r="D692" s="33"/>
      <c r="E692" s="33"/>
      <c r="F692" s="33"/>
      <c r="G692" s="33"/>
      <c r="H692" s="33"/>
    </row>
    <row r="693" spans="1:8" x14ac:dyDescent="0.2">
      <c r="A693" s="43" t="s">
        <v>96</v>
      </c>
      <c r="B693" s="43" t="s">
        <v>93</v>
      </c>
      <c r="C693" s="43" t="s">
        <v>94</v>
      </c>
      <c r="D693" s="43" t="s">
        <v>133</v>
      </c>
      <c r="E693" s="43" t="s">
        <v>134</v>
      </c>
      <c r="F693" s="43" t="s">
        <v>135</v>
      </c>
      <c r="G693" s="43" t="s">
        <v>198</v>
      </c>
      <c r="H693" s="43" t="s">
        <v>199</v>
      </c>
    </row>
    <row r="694" spans="1:8" x14ac:dyDescent="0.2">
      <c r="A694" s="54">
        <v>2110</v>
      </c>
      <c r="B694" s="55" t="s">
        <v>200</v>
      </c>
      <c r="C694" s="56">
        <f>SUM(C695:C703)</f>
        <v>19897708.510000002</v>
      </c>
      <c r="D694" s="56">
        <f t="shared" ref="D694:G694" si="16">SUM(D695:D703)</f>
        <v>19897708.510000002</v>
      </c>
      <c r="E694" s="56">
        <f t="shared" si="16"/>
        <v>0</v>
      </c>
      <c r="F694" s="56">
        <f t="shared" si="16"/>
        <v>0</v>
      </c>
      <c r="G694" s="56">
        <f t="shared" si="16"/>
        <v>0</v>
      </c>
      <c r="H694" s="55"/>
    </row>
    <row r="695" spans="1:8" x14ac:dyDescent="0.2">
      <c r="A695" s="57">
        <v>2111</v>
      </c>
      <c r="B695" s="58" t="s">
        <v>201</v>
      </c>
      <c r="C695" s="59">
        <v>943744.22</v>
      </c>
      <c r="D695" s="59">
        <v>943744.22</v>
      </c>
      <c r="E695" s="59">
        <v>0</v>
      </c>
      <c r="F695" s="59">
        <v>0</v>
      </c>
      <c r="G695" s="59">
        <v>0</v>
      </c>
      <c r="H695" s="58"/>
    </row>
    <row r="696" spans="1:8" x14ac:dyDescent="0.2">
      <c r="A696" s="57">
        <v>2112</v>
      </c>
      <c r="B696" s="58" t="s">
        <v>202</v>
      </c>
      <c r="C696" s="59">
        <v>4981519.7399999993</v>
      </c>
      <c r="D696" s="59">
        <v>4981519.7399999993</v>
      </c>
      <c r="E696" s="59">
        <v>0</v>
      </c>
      <c r="F696" s="59">
        <v>0</v>
      </c>
      <c r="G696" s="59">
        <v>0</v>
      </c>
      <c r="H696" s="58"/>
    </row>
    <row r="697" spans="1:8" x14ac:dyDescent="0.2">
      <c r="A697" s="57">
        <v>2113</v>
      </c>
      <c r="B697" s="58" t="s">
        <v>203</v>
      </c>
      <c r="C697" s="59">
        <v>245530.05</v>
      </c>
      <c r="D697" s="59">
        <v>245530.05</v>
      </c>
      <c r="E697" s="59">
        <v>0</v>
      </c>
      <c r="F697" s="59">
        <v>0</v>
      </c>
      <c r="G697" s="59">
        <v>0</v>
      </c>
      <c r="H697" s="58"/>
    </row>
    <row r="698" spans="1:8" x14ac:dyDescent="0.2">
      <c r="A698" s="57">
        <v>2114</v>
      </c>
      <c r="B698" s="58" t="s">
        <v>204</v>
      </c>
      <c r="C698" s="59">
        <v>0</v>
      </c>
      <c r="D698" s="59">
        <v>0</v>
      </c>
      <c r="E698" s="59">
        <v>0</v>
      </c>
      <c r="F698" s="59">
        <v>0</v>
      </c>
      <c r="G698" s="59">
        <v>0</v>
      </c>
      <c r="H698" s="58"/>
    </row>
    <row r="699" spans="1:8" x14ac:dyDescent="0.2">
      <c r="A699" s="57">
        <v>2115</v>
      </c>
      <c r="B699" s="58" t="s">
        <v>205</v>
      </c>
      <c r="C699" s="59">
        <v>47537.2</v>
      </c>
      <c r="D699" s="59">
        <v>47537.2</v>
      </c>
      <c r="E699" s="59">
        <v>0</v>
      </c>
      <c r="F699" s="59">
        <v>0</v>
      </c>
      <c r="G699" s="59">
        <v>0</v>
      </c>
      <c r="H699" s="58"/>
    </row>
    <row r="700" spans="1:8" x14ac:dyDescent="0.2">
      <c r="A700" s="57">
        <v>2116</v>
      </c>
      <c r="B700" s="58" t="s">
        <v>206</v>
      </c>
      <c r="C700" s="59">
        <v>5.9</v>
      </c>
      <c r="D700" s="59">
        <v>5.9</v>
      </c>
      <c r="E700" s="59">
        <v>0</v>
      </c>
      <c r="F700" s="59">
        <v>0</v>
      </c>
      <c r="G700" s="59">
        <v>0</v>
      </c>
      <c r="H700" s="58"/>
    </row>
    <row r="701" spans="1:8" x14ac:dyDescent="0.2">
      <c r="A701" s="57">
        <v>2117</v>
      </c>
      <c r="B701" s="58" t="s">
        <v>207</v>
      </c>
      <c r="C701" s="59">
        <v>9758167.0600000005</v>
      </c>
      <c r="D701" s="59">
        <v>9758167.0600000005</v>
      </c>
      <c r="E701" s="59">
        <v>0</v>
      </c>
      <c r="F701" s="59">
        <v>0</v>
      </c>
      <c r="G701" s="59">
        <v>0</v>
      </c>
      <c r="H701" s="58"/>
    </row>
    <row r="702" spans="1:8" x14ac:dyDescent="0.2">
      <c r="A702" s="57">
        <v>2118</v>
      </c>
      <c r="B702" s="58" t="s">
        <v>208</v>
      </c>
      <c r="C702" s="59">
        <v>0</v>
      </c>
      <c r="D702" s="59">
        <v>0</v>
      </c>
      <c r="E702" s="59">
        <v>0</v>
      </c>
      <c r="F702" s="59">
        <v>0</v>
      </c>
      <c r="G702" s="59">
        <v>0</v>
      </c>
      <c r="H702" s="58"/>
    </row>
    <row r="703" spans="1:8" x14ac:dyDescent="0.2">
      <c r="A703" s="57">
        <v>2119</v>
      </c>
      <c r="B703" s="58" t="s">
        <v>209</v>
      </c>
      <c r="C703" s="59">
        <v>3921204.3400000003</v>
      </c>
      <c r="D703" s="59">
        <v>3921204.3400000003</v>
      </c>
      <c r="E703" s="59">
        <v>0</v>
      </c>
      <c r="F703" s="59">
        <v>0</v>
      </c>
      <c r="G703" s="59">
        <v>0</v>
      </c>
      <c r="H703" s="58"/>
    </row>
    <row r="704" spans="1:8" x14ac:dyDescent="0.2">
      <c r="A704" s="54">
        <v>2120</v>
      </c>
      <c r="B704" s="55" t="s">
        <v>210</v>
      </c>
      <c r="C704" s="56">
        <v>0</v>
      </c>
      <c r="D704" s="56">
        <v>0</v>
      </c>
      <c r="E704" s="56">
        <v>0</v>
      </c>
      <c r="F704" s="56">
        <v>0</v>
      </c>
      <c r="G704" s="56">
        <v>0</v>
      </c>
      <c r="H704" s="55"/>
    </row>
    <row r="705" spans="1:8" x14ac:dyDescent="0.2">
      <c r="A705" s="57">
        <v>2121</v>
      </c>
      <c r="B705" s="58" t="s">
        <v>211</v>
      </c>
      <c r="C705" s="59">
        <v>0</v>
      </c>
      <c r="D705" s="59">
        <v>0</v>
      </c>
      <c r="E705" s="59">
        <v>0</v>
      </c>
      <c r="F705" s="59">
        <v>0</v>
      </c>
      <c r="G705" s="59">
        <v>0</v>
      </c>
      <c r="H705" s="58"/>
    </row>
    <row r="706" spans="1:8" x14ac:dyDescent="0.2">
      <c r="A706" s="57">
        <v>2122</v>
      </c>
      <c r="B706" s="58" t="s">
        <v>212</v>
      </c>
      <c r="C706" s="59">
        <v>0</v>
      </c>
      <c r="D706" s="59">
        <v>0</v>
      </c>
      <c r="E706" s="59">
        <v>0</v>
      </c>
      <c r="F706" s="59">
        <v>0</v>
      </c>
      <c r="G706" s="59">
        <v>0</v>
      </c>
      <c r="H706" s="58"/>
    </row>
    <row r="707" spans="1:8" x14ac:dyDescent="0.2">
      <c r="A707" s="57">
        <v>2129</v>
      </c>
      <c r="B707" s="58" t="s">
        <v>213</v>
      </c>
      <c r="C707" s="59">
        <v>0</v>
      </c>
      <c r="D707" s="59">
        <v>0</v>
      </c>
      <c r="E707" s="59">
        <v>0</v>
      </c>
      <c r="F707" s="59">
        <v>0</v>
      </c>
      <c r="G707" s="59">
        <v>0</v>
      </c>
      <c r="H707" s="58"/>
    </row>
    <row r="708" spans="1:8" x14ac:dyDescent="0.2">
      <c r="A708" s="34"/>
      <c r="B708" s="34"/>
      <c r="C708" s="34"/>
      <c r="D708" s="34"/>
      <c r="E708" s="34"/>
      <c r="F708" s="34"/>
      <c r="G708" s="34"/>
      <c r="H708" s="34"/>
    </row>
    <row r="709" spans="1:8" x14ac:dyDescent="0.2">
      <c r="A709" s="33" t="s">
        <v>523</v>
      </c>
      <c r="B709" s="33"/>
      <c r="C709" s="33"/>
      <c r="D709" s="33"/>
      <c r="E709" s="33"/>
      <c r="F709" s="33"/>
      <c r="G709" s="33"/>
      <c r="H709" s="33"/>
    </row>
    <row r="710" spans="1:8" x14ac:dyDescent="0.2">
      <c r="A710" s="43" t="s">
        <v>96</v>
      </c>
      <c r="B710" s="43" t="s">
        <v>93</v>
      </c>
      <c r="C710" s="43" t="s">
        <v>94</v>
      </c>
      <c r="D710" s="43" t="s">
        <v>97</v>
      </c>
      <c r="E710" s="43" t="s">
        <v>137</v>
      </c>
      <c r="F710" s="43"/>
      <c r="G710" s="43"/>
      <c r="H710" s="43"/>
    </row>
    <row r="711" spans="1:8" x14ac:dyDescent="0.2">
      <c r="A711" s="54">
        <v>2160</v>
      </c>
      <c r="B711" s="55" t="s">
        <v>214</v>
      </c>
      <c r="C711" s="56">
        <f>SUM(C712:C717)</f>
        <v>3513</v>
      </c>
      <c r="D711" s="55"/>
      <c r="E711" s="55"/>
      <c r="F711" s="55"/>
      <c r="G711" s="55"/>
      <c r="H711" s="55"/>
    </row>
    <row r="712" spans="1:8" x14ac:dyDescent="0.2">
      <c r="A712" s="57">
        <v>2161</v>
      </c>
      <c r="B712" s="58" t="s">
        <v>215</v>
      </c>
      <c r="C712" s="59">
        <v>3513</v>
      </c>
      <c r="D712" s="58"/>
      <c r="E712" s="58"/>
      <c r="F712" s="58"/>
      <c r="G712" s="58"/>
      <c r="H712" s="58"/>
    </row>
    <row r="713" spans="1:8" x14ac:dyDescent="0.2">
      <c r="A713" s="57">
        <v>2162</v>
      </c>
      <c r="B713" s="58" t="s">
        <v>216</v>
      </c>
      <c r="C713" s="59">
        <v>0</v>
      </c>
      <c r="D713" s="58"/>
      <c r="E713" s="58"/>
      <c r="F713" s="58"/>
      <c r="G713" s="58"/>
      <c r="H713" s="58"/>
    </row>
    <row r="714" spans="1:8" x14ac:dyDescent="0.2">
      <c r="A714" s="57">
        <v>2163</v>
      </c>
      <c r="B714" s="58" t="s">
        <v>217</v>
      </c>
      <c r="C714" s="59">
        <v>0</v>
      </c>
      <c r="D714" s="58"/>
      <c r="E714" s="58"/>
      <c r="F714" s="58"/>
      <c r="G714" s="58"/>
      <c r="H714" s="58"/>
    </row>
    <row r="715" spans="1:8" x14ac:dyDescent="0.2">
      <c r="A715" s="57">
        <v>2164</v>
      </c>
      <c r="B715" s="58" t="s">
        <v>218</v>
      </c>
      <c r="C715" s="59">
        <v>0</v>
      </c>
      <c r="D715" s="58"/>
      <c r="E715" s="58"/>
      <c r="F715" s="58"/>
      <c r="G715" s="58"/>
      <c r="H715" s="58"/>
    </row>
    <row r="716" spans="1:8" x14ac:dyDescent="0.2">
      <c r="A716" s="57">
        <v>2165</v>
      </c>
      <c r="B716" s="58" t="s">
        <v>219</v>
      </c>
      <c r="C716" s="59">
        <v>0</v>
      </c>
      <c r="D716" s="58"/>
      <c r="E716" s="58"/>
      <c r="F716" s="58"/>
      <c r="G716" s="58"/>
      <c r="H716" s="58"/>
    </row>
    <row r="717" spans="1:8" x14ac:dyDescent="0.2">
      <c r="A717" s="57">
        <v>2166</v>
      </c>
      <c r="B717" s="58" t="s">
        <v>220</v>
      </c>
      <c r="C717" s="59">
        <v>0</v>
      </c>
      <c r="D717" s="58"/>
      <c r="E717" s="58"/>
      <c r="F717" s="58"/>
      <c r="G717" s="58"/>
      <c r="H717" s="58"/>
    </row>
    <row r="718" spans="1:8" x14ac:dyDescent="0.2">
      <c r="A718" s="54">
        <v>2250</v>
      </c>
      <c r="B718" s="55" t="s">
        <v>221</v>
      </c>
      <c r="C718" s="56">
        <f>SUM(C719:C724)</f>
        <v>6243.66</v>
      </c>
      <c r="D718" s="55"/>
      <c r="E718" s="55"/>
      <c r="F718" s="55"/>
      <c r="G718" s="55"/>
      <c r="H718" s="55"/>
    </row>
    <row r="719" spans="1:8" x14ac:dyDescent="0.2">
      <c r="A719" s="57">
        <v>2251</v>
      </c>
      <c r="B719" s="58" t="s">
        <v>222</v>
      </c>
      <c r="C719" s="59">
        <v>6243.66</v>
      </c>
      <c r="D719" s="58"/>
      <c r="E719" s="58"/>
      <c r="F719" s="58"/>
      <c r="G719" s="58"/>
      <c r="H719" s="58"/>
    </row>
    <row r="720" spans="1:8" x14ac:dyDescent="0.2">
      <c r="A720" s="57">
        <v>2252</v>
      </c>
      <c r="B720" s="58" t="s">
        <v>223</v>
      </c>
      <c r="C720" s="59">
        <v>0</v>
      </c>
      <c r="D720" s="58"/>
      <c r="E720" s="58"/>
      <c r="F720" s="58"/>
      <c r="G720" s="58"/>
      <c r="H720" s="58"/>
    </row>
    <row r="721" spans="1:8" x14ac:dyDescent="0.2">
      <c r="A721" s="57">
        <v>2253</v>
      </c>
      <c r="B721" s="58" t="s">
        <v>224</v>
      </c>
      <c r="C721" s="59">
        <v>0</v>
      </c>
      <c r="D721" s="58"/>
      <c r="E721" s="58"/>
      <c r="F721" s="58"/>
      <c r="G721" s="58"/>
      <c r="H721" s="58"/>
    </row>
    <row r="722" spans="1:8" x14ac:dyDescent="0.2">
      <c r="A722" s="57">
        <v>2254</v>
      </c>
      <c r="B722" s="58" t="s">
        <v>225</v>
      </c>
      <c r="C722" s="59">
        <v>0</v>
      </c>
      <c r="D722" s="58"/>
      <c r="E722" s="58"/>
      <c r="F722" s="58"/>
      <c r="G722" s="58"/>
      <c r="H722" s="58"/>
    </row>
    <row r="723" spans="1:8" x14ac:dyDescent="0.2">
      <c r="A723" s="57">
        <v>2255</v>
      </c>
      <c r="B723" s="58" t="s">
        <v>226</v>
      </c>
      <c r="C723" s="59">
        <v>0</v>
      </c>
      <c r="D723" s="58"/>
      <c r="E723" s="58"/>
      <c r="F723" s="58"/>
      <c r="G723" s="58"/>
      <c r="H723" s="58"/>
    </row>
    <row r="724" spans="1:8" x14ac:dyDescent="0.2">
      <c r="A724" s="57">
        <v>2256</v>
      </c>
      <c r="B724" s="58" t="s">
        <v>227</v>
      </c>
      <c r="C724" s="59">
        <v>0</v>
      </c>
      <c r="D724" s="58"/>
      <c r="E724" s="58"/>
      <c r="F724" s="58"/>
      <c r="G724" s="58"/>
      <c r="H724" s="58"/>
    </row>
    <row r="725" spans="1:8" x14ac:dyDescent="0.2">
      <c r="A725" s="34"/>
      <c r="B725" s="34"/>
      <c r="C725" s="34"/>
      <c r="D725" s="34"/>
      <c r="E725" s="34"/>
      <c r="F725" s="34"/>
      <c r="G725" s="34"/>
      <c r="H725" s="34"/>
    </row>
    <row r="726" spans="1:8" x14ac:dyDescent="0.2">
      <c r="A726" s="33" t="s">
        <v>524</v>
      </c>
      <c r="B726" s="33"/>
      <c r="C726" s="33"/>
      <c r="D726" s="33"/>
      <c r="E726" s="33"/>
      <c r="F726" s="33"/>
      <c r="G726" s="33"/>
      <c r="H726" s="33"/>
    </row>
    <row r="727" spans="1:8" x14ac:dyDescent="0.2">
      <c r="A727" s="43" t="s">
        <v>96</v>
      </c>
      <c r="B727" s="43" t="s">
        <v>93</v>
      </c>
      <c r="C727" s="43" t="s">
        <v>94</v>
      </c>
      <c r="D727" s="43" t="s">
        <v>97</v>
      </c>
      <c r="E727" s="43" t="s">
        <v>137</v>
      </c>
      <c r="F727" s="43"/>
      <c r="G727" s="43"/>
      <c r="H727" s="43"/>
    </row>
    <row r="728" spans="1:8" x14ac:dyDescent="0.2">
      <c r="A728" s="57">
        <v>2159</v>
      </c>
      <c r="B728" s="58" t="s">
        <v>228</v>
      </c>
      <c r="C728" s="59">
        <v>0</v>
      </c>
      <c r="D728" s="58"/>
      <c r="E728" s="58"/>
      <c r="F728" s="58"/>
      <c r="G728" s="58"/>
      <c r="H728" s="58"/>
    </row>
    <row r="729" spans="1:8" x14ac:dyDescent="0.2">
      <c r="A729" s="57">
        <v>2199</v>
      </c>
      <c r="B729" s="58" t="s">
        <v>229</v>
      </c>
      <c r="C729" s="59">
        <v>12983.79</v>
      </c>
      <c r="D729" s="58"/>
      <c r="E729" s="58"/>
      <c r="F729" s="58"/>
      <c r="G729" s="58"/>
      <c r="H729" s="58"/>
    </row>
    <row r="730" spans="1:8" x14ac:dyDescent="0.2">
      <c r="A730" s="57">
        <v>2240</v>
      </c>
      <c r="B730" s="58" t="s">
        <v>230</v>
      </c>
      <c r="C730" s="59">
        <v>0</v>
      </c>
      <c r="D730" s="58"/>
      <c r="E730" s="58"/>
      <c r="F730" s="58"/>
      <c r="G730" s="58"/>
      <c r="H730" s="58"/>
    </row>
    <row r="731" spans="1:8" x14ac:dyDescent="0.2">
      <c r="A731" s="57">
        <v>2241</v>
      </c>
      <c r="B731" s="58" t="s">
        <v>231</v>
      </c>
      <c r="C731" s="59">
        <v>0</v>
      </c>
      <c r="D731" s="58"/>
      <c r="E731" s="58"/>
      <c r="F731" s="58"/>
      <c r="G731" s="58"/>
      <c r="H731" s="58"/>
    </row>
    <row r="732" spans="1:8" x14ac:dyDescent="0.2">
      <c r="A732" s="57">
        <v>2242</v>
      </c>
      <c r="B732" s="58" t="s">
        <v>232</v>
      </c>
      <c r="C732" s="59">
        <v>0</v>
      </c>
      <c r="D732" s="58"/>
      <c r="E732" s="58"/>
      <c r="F732" s="58"/>
      <c r="G732" s="58"/>
      <c r="H732" s="58"/>
    </row>
    <row r="733" spans="1:8" x14ac:dyDescent="0.2">
      <c r="A733" s="57">
        <v>2249</v>
      </c>
      <c r="B733" s="58" t="s">
        <v>233</v>
      </c>
      <c r="C733" s="59">
        <v>0</v>
      </c>
      <c r="D733" s="58"/>
      <c r="E733" s="58"/>
      <c r="F733" s="58"/>
      <c r="G733" s="58"/>
      <c r="H733" s="58"/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F602:F652"/>
    <mergeCell ref="F657:F668"/>
  </mergeCells>
  <printOptions horizontalCentered="1"/>
  <pageMargins left="0.39370078740157483" right="0.39370078740157483" top="0.39370078740157483" bottom="0.49" header="0.31496062992125984" footer="0.31496062992125984"/>
  <pageSetup scale="55" fitToHeight="0" orientation="landscape" r:id="rId1"/>
  <headerFooter>
    <oddFooter>&amp;L&amp;"-,Cursiva"&amp;9&amp;K01577A“Bajo protesta de decir verdad declaramos que los Estados Financieros y sus notas, son razonablemente correctos y son responsabilidad del emisor".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1577A"/>
    <pageSetUpPr fitToPage="1"/>
  </sheetPr>
  <dimension ref="A1:E238"/>
  <sheetViews>
    <sheetView zoomScaleNormal="100" workbookViewId="0">
      <selection sqref="A1:B1"/>
    </sheetView>
  </sheetViews>
  <sheetFormatPr baseColWidth="10" defaultColWidth="9.140625" defaultRowHeight="11.25" x14ac:dyDescent="0.2"/>
  <cols>
    <col min="1" max="1" width="10" style="6" customWidth="1"/>
    <col min="2" max="2" width="72.85546875" style="6" bestFit="1" customWidth="1"/>
    <col min="3" max="3" width="15.7109375" style="6" customWidth="1"/>
    <col min="4" max="5" width="19.7109375" style="6" customWidth="1"/>
    <col min="6" max="16384" width="9.140625" style="6"/>
  </cols>
  <sheetData>
    <row r="1" spans="1:5" s="7" customFormat="1" ht="19.5" customHeight="1" x14ac:dyDescent="0.25">
      <c r="A1" s="124" t="str">
        <f>ESF!A1</f>
        <v>MUNICIPIO DE GUANAJUATO</v>
      </c>
      <c r="B1" s="124"/>
      <c r="C1" s="124"/>
      <c r="D1" s="17" t="s">
        <v>121</v>
      </c>
      <c r="E1" s="18">
        <f>'Notas a los Edos Financieros'!E1</f>
        <v>2019</v>
      </c>
    </row>
    <row r="2" spans="1:5" s="3" customFormat="1" ht="19.5" customHeight="1" x14ac:dyDescent="0.25">
      <c r="A2" s="124" t="s">
        <v>234</v>
      </c>
      <c r="B2" s="124"/>
      <c r="C2" s="124"/>
      <c r="D2" s="17" t="s">
        <v>123</v>
      </c>
      <c r="E2" s="18" t="str">
        <f>'Notas a los Edos Financieros'!E2</f>
        <v>Trimestral</v>
      </c>
    </row>
    <row r="3" spans="1:5" s="3" customFormat="1" ht="19.5" customHeight="1" x14ac:dyDescent="0.25">
      <c r="A3" s="124" t="str">
        <f>ESF!A3</f>
        <v>Correspondientes del 01 de Enero al 30 de Septiembre de 2019</v>
      </c>
      <c r="B3" s="124"/>
      <c r="C3" s="124"/>
      <c r="D3" s="17" t="s">
        <v>125</v>
      </c>
      <c r="E3" s="18">
        <f>'Notas a los Edos Financieros'!E3</f>
        <v>3</v>
      </c>
    </row>
    <row r="4" spans="1:5" x14ac:dyDescent="0.2">
      <c r="A4" s="32" t="s">
        <v>126</v>
      </c>
      <c r="B4" s="33"/>
      <c r="C4" s="33"/>
      <c r="D4" s="33"/>
      <c r="E4" s="33"/>
    </row>
    <row r="5" spans="1:5" x14ac:dyDescent="0.2">
      <c r="A5" s="34"/>
      <c r="B5" s="34"/>
      <c r="C5" s="34"/>
      <c r="D5" s="34"/>
      <c r="E5" s="34"/>
    </row>
    <row r="6" spans="1:5" x14ac:dyDescent="0.2">
      <c r="A6" s="36" t="s">
        <v>508</v>
      </c>
      <c r="B6" s="36"/>
      <c r="C6" s="36"/>
      <c r="D6" s="36"/>
      <c r="E6" s="36"/>
    </row>
    <row r="7" spans="1:5" x14ac:dyDescent="0.2">
      <c r="A7" s="42" t="s">
        <v>96</v>
      </c>
      <c r="B7" s="42" t="s">
        <v>93</v>
      </c>
      <c r="C7" s="42" t="s">
        <v>94</v>
      </c>
      <c r="D7" s="42" t="s">
        <v>235</v>
      </c>
      <c r="E7" s="42"/>
    </row>
    <row r="8" spans="1:5" x14ac:dyDescent="0.2">
      <c r="A8" s="61">
        <v>4100</v>
      </c>
      <c r="B8" s="62" t="s">
        <v>236</v>
      </c>
      <c r="C8" s="63">
        <f>C9+C19+C25+C28+C34+C37+C46</f>
        <v>167754205.38999999</v>
      </c>
      <c r="D8" s="62"/>
      <c r="E8" s="62"/>
    </row>
    <row r="9" spans="1:5" x14ac:dyDescent="0.2">
      <c r="A9" s="61">
        <v>4110</v>
      </c>
      <c r="B9" s="62" t="s">
        <v>237</v>
      </c>
      <c r="C9" s="63">
        <f>SUM(C10:C18)</f>
        <v>71748417.469999999</v>
      </c>
      <c r="D9" s="62"/>
      <c r="E9" s="62"/>
    </row>
    <row r="10" spans="1:5" x14ac:dyDescent="0.2">
      <c r="A10" s="64">
        <v>4111</v>
      </c>
      <c r="B10" s="65" t="s">
        <v>238</v>
      </c>
      <c r="C10" s="66">
        <v>1729975.01</v>
      </c>
      <c r="D10" s="65"/>
      <c r="E10" s="65"/>
    </row>
    <row r="11" spans="1:5" x14ac:dyDescent="0.2">
      <c r="A11" s="64">
        <v>4112</v>
      </c>
      <c r="B11" s="65" t="s">
        <v>239</v>
      </c>
      <c r="C11" s="66">
        <v>66129038.130000003</v>
      </c>
      <c r="D11" s="65"/>
      <c r="E11" s="65"/>
    </row>
    <row r="12" spans="1:5" x14ac:dyDescent="0.2">
      <c r="A12" s="64">
        <v>4113</v>
      </c>
      <c r="B12" s="65" t="s">
        <v>240</v>
      </c>
      <c r="C12" s="66">
        <v>0</v>
      </c>
      <c r="D12" s="65"/>
      <c r="E12" s="65"/>
    </row>
    <row r="13" spans="1:5" x14ac:dyDescent="0.2">
      <c r="A13" s="64">
        <v>4114</v>
      </c>
      <c r="B13" s="65" t="s">
        <v>241</v>
      </c>
      <c r="C13" s="66">
        <v>0</v>
      </c>
      <c r="D13" s="65"/>
      <c r="E13" s="65"/>
    </row>
    <row r="14" spans="1:5" x14ac:dyDescent="0.2">
      <c r="A14" s="64">
        <v>4115</v>
      </c>
      <c r="B14" s="65" t="s">
        <v>242</v>
      </c>
      <c r="C14" s="66">
        <v>0</v>
      </c>
      <c r="D14" s="65"/>
      <c r="E14" s="65"/>
    </row>
    <row r="15" spans="1:5" x14ac:dyDescent="0.2">
      <c r="A15" s="64">
        <v>4116</v>
      </c>
      <c r="B15" s="65" t="s">
        <v>243</v>
      </c>
      <c r="C15" s="66">
        <v>0</v>
      </c>
      <c r="D15" s="65"/>
      <c r="E15" s="65"/>
    </row>
    <row r="16" spans="1:5" x14ac:dyDescent="0.2">
      <c r="A16" s="64">
        <v>4117</v>
      </c>
      <c r="B16" s="65" t="s">
        <v>244</v>
      </c>
      <c r="C16" s="66">
        <v>3889404.33</v>
      </c>
      <c r="D16" s="65"/>
      <c r="E16" s="65"/>
    </row>
    <row r="17" spans="1:5" ht="22.5" x14ac:dyDescent="0.2">
      <c r="A17" s="64">
        <v>4118</v>
      </c>
      <c r="B17" s="67" t="s">
        <v>433</v>
      </c>
      <c r="C17" s="66">
        <v>0</v>
      </c>
      <c r="D17" s="65"/>
      <c r="E17" s="65"/>
    </row>
    <row r="18" spans="1:5" x14ac:dyDescent="0.2">
      <c r="A18" s="64">
        <v>4119</v>
      </c>
      <c r="B18" s="65" t="s">
        <v>245</v>
      </c>
      <c r="C18" s="66">
        <v>0</v>
      </c>
      <c r="D18" s="65"/>
      <c r="E18" s="65"/>
    </row>
    <row r="19" spans="1:5" x14ac:dyDescent="0.2">
      <c r="A19" s="61">
        <v>4120</v>
      </c>
      <c r="B19" s="62" t="s">
        <v>246</v>
      </c>
      <c r="C19" s="63">
        <f>SUM(C20:C24)</f>
        <v>0</v>
      </c>
      <c r="D19" s="62"/>
      <c r="E19" s="65"/>
    </row>
    <row r="20" spans="1:5" x14ac:dyDescent="0.2">
      <c r="A20" s="64">
        <v>4121</v>
      </c>
      <c r="B20" s="65" t="s">
        <v>247</v>
      </c>
      <c r="C20" s="66">
        <v>0</v>
      </c>
      <c r="D20" s="65"/>
      <c r="E20" s="65"/>
    </row>
    <row r="21" spans="1:5" x14ac:dyDescent="0.2">
      <c r="A21" s="64">
        <v>4122</v>
      </c>
      <c r="B21" s="65" t="s">
        <v>434</v>
      </c>
      <c r="C21" s="66">
        <v>0</v>
      </c>
      <c r="D21" s="65"/>
      <c r="E21" s="65"/>
    </row>
    <row r="22" spans="1:5" x14ac:dyDescent="0.2">
      <c r="A22" s="64">
        <v>4123</v>
      </c>
      <c r="B22" s="65" t="s">
        <v>248</v>
      </c>
      <c r="C22" s="66">
        <v>0</v>
      </c>
      <c r="D22" s="65"/>
      <c r="E22" s="65"/>
    </row>
    <row r="23" spans="1:5" x14ac:dyDescent="0.2">
      <c r="A23" s="64">
        <v>4124</v>
      </c>
      <c r="B23" s="65" t="s">
        <v>249</v>
      </c>
      <c r="C23" s="66">
        <v>0</v>
      </c>
      <c r="D23" s="65"/>
      <c r="E23" s="65"/>
    </row>
    <row r="24" spans="1:5" x14ac:dyDescent="0.2">
      <c r="A24" s="64">
        <v>4129</v>
      </c>
      <c r="B24" s="65" t="s">
        <v>250</v>
      </c>
      <c r="C24" s="66">
        <v>0</v>
      </c>
      <c r="D24" s="65"/>
      <c r="E24" s="65"/>
    </row>
    <row r="25" spans="1:5" x14ac:dyDescent="0.2">
      <c r="A25" s="61">
        <v>4130</v>
      </c>
      <c r="B25" s="62" t="s">
        <v>251</v>
      </c>
      <c r="C25" s="63">
        <f>SUM(C26:C27)</f>
        <v>0</v>
      </c>
      <c r="D25" s="62"/>
      <c r="E25" s="62"/>
    </row>
    <row r="26" spans="1:5" x14ac:dyDescent="0.2">
      <c r="A26" s="64">
        <v>4131</v>
      </c>
      <c r="B26" s="65" t="s">
        <v>252</v>
      </c>
      <c r="C26" s="66">
        <v>0</v>
      </c>
      <c r="D26" s="65"/>
      <c r="E26" s="65"/>
    </row>
    <row r="27" spans="1:5" ht="22.5" x14ac:dyDescent="0.2">
      <c r="A27" s="64">
        <v>4132</v>
      </c>
      <c r="B27" s="67" t="s">
        <v>435</v>
      </c>
      <c r="C27" s="66">
        <v>0</v>
      </c>
      <c r="D27" s="65"/>
      <c r="E27" s="65"/>
    </row>
    <row r="28" spans="1:5" x14ac:dyDescent="0.2">
      <c r="A28" s="61">
        <v>4140</v>
      </c>
      <c r="B28" s="62" t="s">
        <v>253</v>
      </c>
      <c r="C28" s="63">
        <f>SUM(C29:C33)</f>
        <v>73964647.549999997</v>
      </c>
      <c r="D28" s="62"/>
      <c r="E28" s="62"/>
    </row>
    <row r="29" spans="1:5" x14ac:dyDescent="0.2">
      <c r="A29" s="64">
        <v>4141</v>
      </c>
      <c r="B29" s="65" t="s">
        <v>254</v>
      </c>
      <c r="C29" s="66">
        <v>45363071.009999998</v>
      </c>
      <c r="D29" s="65"/>
      <c r="E29" s="65"/>
    </row>
    <row r="30" spans="1:5" x14ac:dyDescent="0.2">
      <c r="A30" s="64">
        <v>4143</v>
      </c>
      <c r="B30" s="65" t="s">
        <v>255</v>
      </c>
      <c r="C30" s="66">
        <v>26907706.75</v>
      </c>
      <c r="D30" s="65"/>
      <c r="E30" s="65"/>
    </row>
    <row r="31" spans="1:5" x14ac:dyDescent="0.2">
      <c r="A31" s="64">
        <v>4144</v>
      </c>
      <c r="B31" s="65" t="s">
        <v>256</v>
      </c>
      <c r="C31" s="66">
        <v>921357.53</v>
      </c>
      <c r="D31" s="65"/>
      <c r="E31" s="65"/>
    </row>
    <row r="32" spans="1:5" ht="22.5" x14ac:dyDescent="0.2">
      <c r="A32" s="64">
        <v>4145</v>
      </c>
      <c r="B32" s="67" t="s">
        <v>436</v>
      </c>
      <c r="C32" s="66">
        <v>0</v>
      </c>
      <c r="D32" s="65"/>
      <c r="E32" s="65"/>
    </row>
    <row r="33" spans="1:5" x14ac:dyDescent="0.2">
      <c r="A33" s="64">
        <v>4149</v>
      </c>
      <c r="B33" s="65" t="s">
        <v>257</v>
      </c>
      <c r="C33" s="66">
        <v>772512.26</v>
      </c>
      <c r="D33" s="65"/>
      <c r="E33" s="65"/>
    </row>
    <row r="34" spans="1:5" x14ac:dyDescent="0.2">
      <c r="A34" s="61">
        <v>4150</v>
      </c>
      <c r="B34" s="62" t="s">
        <v>437</v>
      </c>
      <c r="C34" s="63">
        <f>SUM(C35:C36)</f>
        <v>11104365.24</v>
      </c>
      <c r="D34" s="62"/>
      <c r="E34" s="62"/>
    </row>
    <row r="35" spans="1:5" x14ac:dyDescent="0.2">
      <c r="A35" s="64">
        <v>4151</v>
      </c>
      <c r="B35" s="65" t="s">
        <v>437</v>
      </c>
      <c r="C35" s="66">
        <v>11104365.24</v>
      </c>
      <c r="D35" s="65"/>
      <c r="E35" s="65"/>
    </row>
    <row r="36" spans="1:5" ht="22.5" x14ac:dyDescent="0.2">
      <c r="A36" s="64">
        <v>4154</v>
      </c>
      <c r="B36" s="67" t="s">
        <v>438</v>
      </c>
      <c r="C36" s="66">
        <v>0</v>
      </c>
      <c r="D36" s="65"/>
      <c r="E36" s="65"/>
    </row>
    <row r="37" spans="1:5" x14ac:dyDescent="0.2">
      <c r="A37" s="61">
        <v>4160</v>
      </c>
      <c r="B37" s="62" t="s">
        <v>439</v>
      </c>
      <c r="C37" s="63">
        <f>SUM(C38:C45)</f>
        <v>10936775.129999999</v>
      </c>
      <c r="D37" s="62"/>
      <c r="E37" s="62"/>
    </row>
    <row r="38" spans="1:5" x14ac:dyDescent="0.2">
      <c r="A38" s="64">
        <v>4161</v>
      </c>
      <c r="B38" s="65" t="s">
        <v>258</v>
      </c>
      <c r="C38" s="66">
        <v>0</v>
      </c>
      <c r="D38" s="65"/>
      <c r="E38" s="65"/>
    </row>
    <row r="39" spans="1:5" x14ac:dyDescent="0.2">
      <c r="A39" s="64">
        <v>4162</v>
      </c>
      <c r="B39" s="65" t="s">
        <v>259</v>
      </c>
      <c r="C39" s="66">
        <v>0</v>
      </c>
      <c r="D39" s="65"/>
      <c r="E39" s="65"/>
    </row>
    <row r="40" spans="1:5" x14ac:dyDescent="0.2">
      <c r="A40" s="64">
        <v>4163</v>
      </c>
      <c r="B40" s="65" t="s">
        <v>260</v>
      </c>
      <c r="C40" s="66">
        <v>0</v>
      </c>
      <c r="D40" s="65"/>
      <c r="E40" s="65"/>
    </row>
    <row r="41" spans="1:5" x14ac:dyDescent="0.2">
      <c r="A41" s="64">
        <v>4164</v>
      </c>
      <c r="B41" s="65" t="s">
        <v>261</v>
      </c>
      <c r="C41" s="66">
        <v>0</v>
      </c>
      <c r="D41" s="65"/>
      <c r="E41" s="65"/>
    </row>
    <row r="42" spans="1:5" x14ac:dyDescent="0.2">
      <c r="A42" s="64">
        <v>4165</v>
      </c>
      <c r="B42" s="65" t="s">
        <v>262</v>
      </c>
      <c r="C42" s="66">
        <v>0</v>
      </c>
      <c r="D42" s="65"/>
      <c r="E42" s="65"/>
    </row>
    <row r="43" spans="1:5" ht="22.5" x14ac:dyDescent="0.2">
      <c r="A43" s="64">
        <v>4166</v>
      </c>
      <c r="B43" s="67" t="s">
        <v>440</v>
      </c>
      <c r="C43" s="66">
        <v>0</v>
      </c>
      <c r="D43" s="65"/>
      <c r="E43" s="65"/>
    </row>
    <row r="44" spans="1:5" x14ac:dyDescent="0.2">
      <c r="A44" s="64">
        <v>4168</v>
      </c>
      <c r="B44" s="65" t="s">
        <v>263</v>
      </c>
      <c r="C44" s="66">
        <v>10933176.279999999</v>
      </c>
      <c r="D44" s="65"/>
      <c r="E44" s="65"/>
    </row>
    <row r="45" spans="1:5" x14ac:dyDescent="0.2">
      <c r="A45" s="64">
        <v>4169</v>
      </c>
      <c r="B45" s="65" t="s">
        <v>264</v>
      </c>
      <c r="C45" s="66">
        <v>3598.85</v>
      </c>
      <c r="D45" s="65"/>
      <c r="E45" s="65"/>
    </row>
    <row r="46" spans="1:5" x14ac:dyDescent="0.2">
      <c r="A46" s="61">
        <v>4170</v>
      </c>
      <c r="B46" s="62" t="s">
        <v>572</v>
      </c>
      <c r="C46" s="63">
        <f>SUM(C47:C54)</f>
        <v>0</v>
      </c>
      <c r="D46" s="62"/>
      <c r="E46" s="62"/>
    </row>
    <row r="47" spans="1:5" x14ac:dyDescent="0.2">
      <c r="A47" s="64">
        <v>4171</v>
      </c>
      <c r="B47" s="65" t="s">
        <v>441</v>
      </c>
      <c r="C47" s="66">
        <v>0</v>
      </c>
      <c r="D47" s="65"/>
      <c r="E47" s="65"/>
    </row>
    <row r="48" spans="1:5" x14ac:dyDescent="0.2">
      <c r="A48" s="64">
        <v>4172</v>
      </c>
      <c r="B48" s="65" t="s">
        <v>442</v>
      </c>
      <c r="C48" s="66">
        <v>0</v>
      </c>
      <c r="D48" s="65"/>
      <c r="E48" s="65"/>
    </row>
    <row r="49" spans="1:5" ht="22.5" x14ac:dyDescent="0.2">
      <c r="A49" s="64">
        <v>4173</v>
      </c>
      <c r="B49" s="67" t="s">
        <v>443</v>
      </c>
      <c r="C49" s="66">
        <v>0</v>
      </c>
      <c r="D49" s="65"/>
      <c r="E49" s="65"/>
    </row>
    <row r="50" spans="1:5" ht="22.5" x14ac:dyDescent="0.2">
      <c r="A50" s="64">
        <v>4174</v>
      </c>
      <c r="B50" s="67" t="s">
        <v>444</v>
      </c>
      <c r="C50" s="66">
        <v>0</v>
      </c>
      <c r="D50" s="65"/>
      <c r="E50" s="65"/>
    </row>
    <row r="51" spans="1:5" ht="22.5" x14ac:dyDescent="0.2">
      <c r="A51" s="64">
        <v>4175</v>
      </c>
      <c r="B51" s="67" t="s">
        <v>445</v>
      </c>
      <c r="C51" s="66">
        <v>0</v>
      </c>
      <c r="D51" s="65"/>
      <c r="E51" s="65"/>
    </row>
    <row r="52" spans="1:5" ht="22.5" x14ac:dyDescent="0.2">
      <c r="A52" s="64">
        <v>4176</v>
      </c>
      <c r="B52" s="67" t="s">
        <v>446</v>
      </c>
      <c r="C52" s="66">
        <v>0</v>
      </c>
      <c r="D52" s="65"/>
      <c r="E52" s="65"/>
    </row>
    <row r="53" spans="1:5" ht="22.5" x14ac:dyDescent="0.2">
      <c r="A53" s="64">
        <v>4177</v>
      </c>
      <c r="B53" s="67" t="s">
        <v>447</v>
      </c>
      <c r="C53" s="66">
        <v>0</v>
      </c>
      <c r="D53" s="65"/>
      <c r="E53" s="65"/>
    </row>
    <row r="54" spans="1:5" ht="22.5" x14ac:dyDescent="0.2">
      <c r="A54" s="64">
        <v>4178</v>
      </c>
      <c r="B54" s="67" t="s">
        <v>448</v>
      </c>
      <c r="C54" s="66">
        <v>0</v>
      </c>
      <c r="D54" s="65"/>
      <c r="E54" s="65"/>
    </row>
    <row r="55" spans="1:5" x14ac:dyDescent="0.2">
      <c r="A55" s="37"/>
      <c r="B55" s="40"/>
      <c r="C55" s="39"/>
      <c r="D55" s="38"/>
      <c r="E55" s="38"/>
    </row>
    <row r="56" spans="1:5" x14ac:dyDescent="0.2">
      <c r="A56" s="36" t="s">
        <v>509</v>
      </c>
      <c r="B56" s="36"/>
      <c r="C56" s="36"/>
      <c r="D56" s="36"/>
      <c r="E56" s="36"/>
    </row>
    <row r="57" spans="1:5" x14ac:dyDescent="0.2">
      <c r="A57" s="42" t="s">
        <v>96</v>
      </c>
      <c r="B57" s="42" t="s">
        <v>93</v>
      </c>
      <c r="C57" s="42" t="s">
        <v>94</v>
      </c>
      <c r="D57" s="42" t="s">
        <v>235</v>
      </c>
      <c r="E57" s="42"/>
    </row>
    <row r="58" spans="1:5" ht="33.75" x14ac:dyDescent="0.2">
      <c r="A58" s="61">
        <v>4200</v>
      </c>
      <c r="B58" s="68" t="s">
        <v>449</v>
      </c>
      <c r="C58" s="63">
        <f>C59+C65</f>
        <v>484129205.38</v>
      </c>
      <c r="D58" s="62"/>
      <c r="E58" s="62"/>
    </row>
    <row r="59" spans="1:5" ht="22.5" x14ac:dyDescent="0.2">
      <c r="A59" s="61">
        <v>4210</v>
      </c>
      <c r="B59" s="68" t="s">
        <v>450</v>
      </c>
      <c r="C59" s="63">
        <f>SUM(C60:C64)</f>
        <v>484129205.38</v>
      </c>
      <c r="D59" s="62"/>
      <c r="E59" s="62"/>
    </row>
    <row r="60" spans="1:5" x14ac:dyDescent="0.2">
      <c r="A60" s="64">
        <v>4211</v>
      </c>
      <c r="B60" s="67" t="s">
        <v>265</v>
      </c>
      <c r="C60" s="66">
        <v>242064602.69</v>
      </c>
      <c r="D60" s="65"/>
      <c r="E60" s="65"/>
    </row>
    <row r="61" spans="1:5" x14ac:dyDescent="0.2">
      <c r="A61" s="64">
        <v>4212</v>
      </c>
      <c r="B61" s="67" t="s">
        <v>266</v>
      </c>
      <c r="C61" s="66">
        <v>145138059.78999999</v>
      </c>
      <c r="D61" s="65"/>
      <c r="E61" s="65"/>
    </row>
    <row r="62" spans="1:5" x14ac:dyDescent="0.2">
      <c r="A62" s="64">
        <v>4213</v>
      </c>
      <c r="B62" s="67" t="s">
        <v>267</v>
      </c>
      <c r="C62" s="66">
        <v>88503630</v>
      </c>
      <c r="D62" s="65"/>
      <c r="E62" s="65"/>
    </row>
    <row r="63" spans="1:5" x14ac:dyDescent="0.2">
      <c r="A63" s="64">
        <v>4214</v>
      </c>
      <c r="B63" s="67" t="s">
        <v>451</v>
      </c>
      <c r="C63" s="66">
        <v>8422912.9000000004</v>
      </c>
      <c r="D63" s="65"/>
      <c r="E63" s="65"/>
    </row>
    <row r="64" spans="1:5" x14ac:dyDescent="0.2">
      <c r="A64" s="64">
        <v>4215</v>
      </c>
      <c r="B64" s="67" t="s">
        <v>452</v>
      </c>
      <c r="C64" s="66">
        <v>0</v>
      </c>
      <c r="D64" s="65"/>
      <c r="E64" s="65"/>
    </row>
    <row r="65" spans="1:5" x14ac:dyDescent="0.2">
      <c r="A65" s="61">
        <v>4220</v>
      </c>
      <c r="B65" s="68" t="s">
        <v>268</v>
      </c>
      <c r="C65" s="63">
        <v>0</v>
      </c>
      <c r="D65" s="62"/>
      <c r="E65" s="62"/>
    </row>
    <row r="66" spans="1:5" x14ac:dyDescent="0.2">
      <c r="A66" s="64">
        <v>4221</v>
      </c>
      <c r="B66" s="67" t="s">
        <v>269</v>
      </c>
      <c r="C66" s="66">
        <v>0</v>
      </c>
      <c r="D66" s="65"/>
      <c r="E66" s="65"/>
    </row>
    <row r="67" spans="1:5" x14ac:dyDescent="0.2">
      <c r="A67" s="64">
        <v>4223</v>
      </c>
      <c r="B67" s="67" t="s">
        <v>270</v>
      </c>
      <c r="C67" s="66">
        <v>0</v>
      </c>
      <c r="D67" s="65"/>
      <c r="E67" s="65"/>
    </row>
    <row r="68" spans="1:5" x14ac:dyDescent="0.2">
      <c r="A68" s="64">
        <v>4225</v>
      </c>
      <c r="B68" s="67" t="s">
        <v>272</v>
      </c>
      <c r="C68" s="66">
        <v>0</v>
      </c>
      <c r="D68" s="65"/>
      <c r="E68" s="65"/>
    </row>
    <row r="69" spans="1:5" x14ac:dyDescent="0.2">
      <c r="A69" s="64">
        <v>4227</v>
      </c>
      <c r="B69" s="67" t="s">
        <v>453</v>
      </c>
      <c r="C69" s="66">
        <v>0</v>
      </c>
      <c r="D69" s="65"/>
      <c r="E69" s="65"/>
    </row>
    <row r="70" spans="1:5" x14ac:dyDescent="0.2">
      <c r="A70" s="38"/>
      <c r="B70" s="38"/>
      <c r="C70" s="38"/>
      <c r="D70" s="38"/>
      <c r="E70" s="38"/>
    </row>
    <row r="71" spans="1:5" x14ac:dyDescent="0.2">
      <c r="A71" s="38"/>
      <c r="B71" s="38"/>
      <c r="C71" s="38"/>
      <c r="D71" s="38"/>
      <c r="E71" s="38"/>
    </row>
    <row r="72" spans="1:5" x14ac:dyDescent="0.2">
      <c r="A72" s="38"/>
      <c r="B72" s="38"/>
      <c r="C72" s="38"/>
      <c r="D72" s="38"/>
      <c r="E72" s="38"/>
    </row>
    <row r="73" spans="1:5" x14ac:dyDescent="0.2">
      <c r="A73" s="38"/>
      <c r="B73" s="38"/>
      <c r="C73" s="38"/>
      <c r="D73" s="38"/>
      <c r="E73" s="38"/>
    </row>
    <row r="74" spans="1:5" x14ac:dyDescent="0.2">
      <c r="A74" s="38"/>
      <c r="B74" s="38"/>
      <c r="C74" s="38"/>
      <c r="D74" s="38"/>
      <c r="E74" s="38"/>
    </row>
    <row r="75" spans="1:5" x14ac:dyDescent="0.2">
      <c r="A75" s="38"/>
      <c r="B75" s="38"/>
      <c r="C75" s="38"/>
      <c r="D75" s="38"/>
      <c r="E75" s="38"/>
    </row>
    <row r="76" spans="1:5" x14ac:dyDescent="0.2">
      <c r="A76" s="38"/>
      <c r="B76" s="38"/>
      <c r="C76" s="38"/>
      <c r="D76" s="38"/>
      <c r="E76" s="38"/>
    </row>
    <row r="77" spans="1:5" x14ac:dyDescent="0.2">
      <c r="A77" s="38"/>
      <c r="B77" s="38"/>
      <c r="C77" s="38"/>
      <c r="D77" s="38"/>
      <c r="E77" s="38"/>
    </row>
    <row r="78" spans="1:5" x14ac:dyDescent="0.2">
      <c r="A78" s="38"/>
      <c r="B78" s="38"/>
      <c r="C78" s="38"/>
      <c r="D78" s="38"/>
      <c r="E78" s="38"/>
    </row>
    <row r="79" spans="1:5" x14ac:dyDescent="0.2">
      <c r="A79" s="36" t="s">
        <v>573</v>
      </c>
      <c r="B79" s="36"/>
      <c r="C79" s="36"/>
      <c r="D79" s="36"/>
      <c r="E79" s="36"/>
    </row>
    <row r="80" spans="1:5" x14ac:dyDescent="0.2">
      <c r="A80" s="42" t="s">
        <v>96</v>
      </c>
      <c r="B80" s="42" t="s">
        <v>93</v>
      </c>
      <c r="C80" s="42" t="s">
        <v>94</v>
      </c>
      <c r="D80" s="42" t="s">
        <v>97</v>
      </c>
      <c r="E80" s="42" t="s">
        <v>137</v>
      </c>
    </row>
    <row r="81" spans="1:5" x14ac:dyDescent="0.2">
      <c r="A81" s="69">
        <v>4300</v>
      </c>
      <c r="B81" s="65" t="s">
        <v>273</v>
      </c>
      <c r="C81" s="66">
        <v>0</v>
      </c>
      <c r="D81" s="65"/>
      <c r="E81" s="65"/>
    </row>
    <row r="82" spans="1:5" x14ac:dyDescent="0.2">
      <c r="A82" s="69">
        <v>4310</v>
      </c>
      <c r="B82" s="65" t="s">
        <v>274</v>
      </c>
      <c r="C82" s="66">
        <v>0</v>
      </c>
      <c r="D82" s="65"/>
      <c r="E82" s="65"/>
    </row>
    <row r="83" spans="1:5" x14ac:dyDescent="0.2">
      <c r="A83" s="69">
        <v>4311</v>
      </c>
      <c r="B83" s="65" t="s">
        <v>454</v>
      </c>
      <c r="C83" s="66">
        <v>0</v>
      </c>
      <c r="D83" s="65"/>
      <c r="E83" s="65"/>
    </row>
    <row r="84" spans="1:5" x14ac:dyDescent="0.2">
      <c r="A84" s="69">
        <v>4319</v>
      </c>
      <c r="B84" s="65" t="s">
        <v>275</v>
      </c>
      <c r="C84" s="66">
        <v>0</v>
      </c>
      <c r="D84" s="65"/>
      <c r="E84" s="65"/>
    </row>
    <row r="85" spans="1:5" x14ac:dyDescent="0.2">
      <c r="A85" s="69">
        <v>4320</v>
      </c>
      <c r="B85" s="65" t="s">
        <v>276</v>
      </c>
      <c r="C85" s="66">
        <v>0</v>
      </c>
      <c r="D85" s="65"/>
      <c r="E85" s="65"/>
    </row>
    <row r="86" spans="1:5" x14ac:dyDescent="0.2">
      <c r="A86" s="69">
        <v>4321</v>
      </c>
      <c r="B86" s="65" t="s">
        <v>277</v>
      </c>
      <c r="C86" s="66">
        <v>0</v>
      </c>
      <c r="D86" s="65"/>
      <c r="E86" s="65"/>
    </row>
    <row r="87" spans="1:5" x14ac:dyDescent="0.2">
      <c r="A87" s="69">
        <v>4322</v>
      </c>
      <c r="B87" s="65" t="s">
        <v>278</v>
      </c>
      <c r="C87" s="66">
        <v>0</v>
      </c>
      <c r="D87" s="65"/>
      <c r="E87" s="65"/>
    </row>
    <row r="88" spans="1:5" x14ac:dyDescent="0.2">
      <c r="A88" s="69">
        <v>4323</v>
      </c>
      <c r="B88" s="65" t="s">
        <v>279</v>
      </c>
      <c r="C88" s="66">
        <v>0</v>
      </c>
      <c r="D88" s="65"/>
      <c r="E88" s="65"/>
    </row>
    <row r="89" spans="1:5" x14ac:dyDescent="0.2">
      <c r="A89" s="69">
        <v>4324</v>
      </c>
      <c r="B89" s="65" t="s">
        <v>280</v>
      </c>
      <c r="C89" s="66">
        <v>0</v>
      </c>
      <c r="D89" s="65"/>
      <c r="E89" s="65"/>
    </row>
    <row r="90" spans="1:5" x14ac:dyDescent="0.2">
      <c r="A90" s="69">
        <v>4325</v>
      </c>
      <c r="B90" s="65" t="s">
        <v>281</v>
      </c>
      <c r="C90" s="66">
        <v>0</v>
      </c>
      <c r="D90" s="65"/>
      <c r="E90" s="65"/>
    </row>
    <row r="91" spans="1:5" x14ac:dyDescent="0.2">
      <c r="A91" s="69">
        <v>4330</v>
      </c>
      <c r="B91" s="65" t="s">
        <v>282</v>
      </c>
      <c r="C91" s="66">
        <v>0</v>
      </c>
      <c r="D91" s="65"/>
      <c r="E91" s="65"/>
    </row>
    <row r="92" spans="1:5" x14ac:dyDescent="0.2">
      <c r="A92" s="69">
        <v>4331</v>
      </c>
      <c r="B92" s="65" t="s">
        <v>282</v>
      </c>
      <c r="C92" s="66">
        <v>0</v>
      </c>
      <c r="D92" s="65"/>
      <c r="E92" s="65"/>
    </row>
    <row r="93" spans="1:5" x14ac:dyDescent="0.2">
      <c r="A93" s="69">
        <v>4340</v>
      </c>
      <c r="B93" s="65" t="s">
        <v>283</v>
      </c>
      <c r="C93" s="66">
        <v>0</v>
      </c>
      <c r="D93" s="65"/>
      <c r="E93" s="65"/>
    </row>
    <row r="94" spans="1:5" x14ac:dyDescent="0.2">
      <c r="A94" s="69">
        <v>4341</v>
      </c>
      <c r="B94" s="65" t="s">
        <v>283</v>
      </c>
      <c r="C94" s="66">
        <v>0</v>
      </c>
      <c r="D94" s="65"/>
      <c r="E94" s="65"/>
    </row>
    <row r="95" spans="1:5" x14ac:dyDescent="0.2">
      <c r="A95" s="69">
        <v>4390</v>
      </c>
      <c r="B95" s="65" t="s">
        <v>284</v>
      </c>
      <c r="C95" s="66">
        <v>0</v>
      </c>
      <c r="D95" s="65"/>
      <c r="E95" s="65"/>
    </row>
    <row r="96" spans="1:5" x14ac:dyDescent="0.2">
      <c r="A96" s="69">
        <v>4392</v>
      </c>
      <c r="B96" s="65" t="s">
        <v>285</v>
      </c>
      <c r="C96" s="66">
        <v>0</v>
      </c>
      <c r="D96" s="65"/>
      <c r="E96" s="65"/>
    </row>
    <row r="97" spans="1:5" x14ac:dyDescent="0.2">
      <c r="A97" s="69">
        <v>4393</v>
      </c>
      <c r="B97" s="65" t="s">
        <v>455</v>
      </c>
      <c r="C97" s="66">
        <v>0</v>
      </c>
      <c r="D97" s="65"/>
      <c r="E97" s="65"/>
    </row>
    <row r="98" spans="1:5" x14ac:dyDescent="0.2">
      <c r="A98" s="69">
        <v>4394</v>
      </c>
      <c r="B98" s="65" t="s">
        <v>286</v>
      </c>
      <c r="C98" s="66">
        <v>0</v>
      </c>
      <c r="D98" s="65"/>
      <c r="E98" s="65"/>
    </row>
    <row r="99" spans="1:5" x14ac:dyDescent="0.2">
      <c r="A99" s="69">
        <v>4395</v>
      </c>
      <c r="B99" s="65" t="s">
        <v>287</v>
      </c>
      <c r="C99" s="66">
        <v>0</v>
      </c>
      <c r="D99" s="65"/>
      <c r="E99" s="65"/>
    </row>
    <row r="100" spans="1:5" x14ac:dyDescent="0.2">
      <c r="A100" s="69">
        <v>4396</v>
      </c>
      <c r="B100" s="65" t="s">
        <v>288</v>
      </c>
      <c r="C100" s="66">
        <v>0</v>
      </c>
      <c r="D100" s="65"/>
      <c r="E100" s="65"/>
    </row>
    <row r="101" spans="1:5" x14ac:dyDescent="0.2">
      <c r="A101" s="69">
        <v>4397</v>
      </c>
      <c r="B101" s="65" t="s">
        <v>456</v>
      </c>
      <c r="C101" s="66">
        <v>0</v>
      </c>
      <c r="D101" s="65"/>
      <c r="E101" s="65"/>
    </row>
    <row r="102" spans="1:5" x14ac:dyDescent="0.2">
      <c r="A102" s="69">
        <v>4399</v>
      </c>
      <c r="B102" s="65" t="s">
        <v>284</v>
      </c>
      <c r="C102" s="66">
        <v>0</v>
      </c>
      <c r="D102" s="65"/>
      <c r="E102" s="65"/>
    </row>
    <row r="103" spans="1:5" x14ac:dyDescent="0.2">
      <c r="A103" s="38"/>
      <c r="B103" s="38"/>
      <c r="C103" s="38"/>
      <c r="D103" s="38"/>
      <c r="E103" s="38"/>
    </row>
    <row r="104" spans="1:5" x14ac:dyDescent="0.2">
      <c r="A104" s="36" t="s">
        <v>511</v>
      </c>
      <c r="B104" s="36"/>
      <c r="C104" s="36"/>
      <c r="D104" s="36"/>
      <c r="E104" s="36"/>
    </row>
    <row r="105" spans="1:5" x14ac:dyDescent="0.2">
      <c r="A105" s="42" t="s">
        <v>96</v>
      </c>
      <c r="B105" s="42" t="s">
        <v>93</v>
      </c>
      <c r="C105" s="51" t="s">
        <v>94</v>
      </c>
      <c r="D105" s="51" t="s">
        <v>289</v>
      </c>
      <c r="E105" s="42" t="s">
        <v>137</v>
      </c>
    </row>
    <row r="106" spans="1:5" x14ac:dyDescent="0.2">
      <c r="A106" s="70">
        <v>5000</v>
      </c>
      <c r="B106" s="62" t="s">
        <v>290</v>
      </c>
      <c r="C106" s="63">
        <f>C107+C135+C178+C188+C203+C236</f>
        <v>375923694.85000002</v>
      </c>
      <c r="D106" s="71">
        <f>C106/$C$106</f>
        <v>1</v>
      </c>
      <c r="E106" s="62"/>
    </row>
    <row r="107" spans="1:5" x14ac:dyDescent="0.2">
      <c r="A107" s="70">
        <v>5100</v>
      </c>
      <c r="B107" s="62" t="s">
        <v>291</v>
      </c>
      <c r="C107" s="63">
        <f>C108+C115+C125</f>
        <v>334093926.39999998</v>
      </c>
      <c r="D107" s="71">
        <f t="shared" ref="D107:D180" si="0">C107/$C$106</f>
        <v>0.88872803437758596</v>
      </c>
      <c r="E107" s="62"/>
    </row>
    <row r="108" spans="1:5" x14ac:dyDescent="0.2">
      <c r="A108" s="70">
        <v>5110</v>
      </c>
      <c r="B108" s="62" t="s">
        <v>292</v>
      </c>
      <c r="C108" s="63">
        <f>SUM(C109:C114)</f>
        <v>237781069.84999999</v>
      </c>
      <c r="D108" s="71">
        <f t="shared" si="0"/>
        <v>0.63252482646745289</v>
      </c>
      <c r="E108" s="62"/>
    </row>
    <row r="109" spans="1:5" x14ac:dyDescent="0.2">
      <c r="A109" s="69">
        <v>5111</v>
      </c>
      <c r="B109" s="65" t="s">
        <v>293</v>
      </c>
      <c r="C109" s="66">
        <v>73117787.260000005</v>
      </c>
      <c r="D109" s="72">
        <f t="shared" si="0"/>
        <v>0.19450167217891187</v>
      </c>
      <c r="E109" s="65"/>
    </row>
    <row r="110" spans="1:5" x14ac:dyDescent="0.2">
      <c r="A110" s="69">
        <v>5112</v>
      </c>
      <c r="B110" s="65" t="s">
        <v>294</v>
      </c>
      <c r="C110" s="66">
        <v>30245081.579999998</v>
      </c>
      <c r="D110" s="72">
        <f t="shared" si="0"/>
        <v>8.0455374306927646E-2</v>
      </c>
      <c r="E110" s="65"/>
    </row>
    <row r="111" spans="1:5" x14ac:dyDescent="0.2">
      <c r="A111" s="69">
        <v>5113</v>
      </c>
      <c r="B111" s="65" t="s">
        <v>295</v>
      </c>
      <c r="C111" s="66">
        <v>11164963.970000001</v>
      </c>
      <c r="D111" s="72">
        <f t="shared" si="0"/>
        <v>2.9700080423116219E-2</v>
      </c>
      <c r="E111" s="65"/>
    </row>
    <row r="112" spans="1:5" x14ac:dyDescent="0.2">
      <c r="A112" s="69">
        <v>5114</v>
      </c>
      <c r="B112" s="65" t="s">
        <v>296</v>
      </c>
      <c r="C112" s="66">
        <v>42608013.229999997</v>
      </c>
      <c r="D112" s="72">
        <f t="shared" si="0"/>
        <v>0.11334218569808781</v>
      </c>
      <c r="E112" s="65"/>
    </row>
    <row r="113" spans="1:5" x14ac:dyDescent="0.2">
      <c r="A113" s="69">
        <v>5115</v>
      </c>
      <c r="B113" s="65" t="s">
        <v>297</v>
      </c>
      <c r="C113" s="66">
        <v>80645223.810000002</v>
      </c>
      <c r="D113" s="72">
        <f t="shared" si="0"/>
        <v>0.21452551386040941</v>
      </c>
      <c r="E113" s="65"/>
    </row>
    <row r="114" spans="1:5" x14ac:dyDescent="0.2">
      <c r="A114" s="69">
        <v>5116</v>
      </c>
      <c r="B114" s="65" t="s">
        <v>298</v>
      </c>
      <c r="C114" s="66">
        <v>0</v>
      </c>
      <c r="D114" s="72">
        <f t="shared" si="0"/>
        <v>0</v>
      </c>
      <c r="E114" s="65"/>
    </row>
    <row r="115" spans="1:5" x14ac:dyDescent="0.2">
      <c r="A115" s="70">
        <v>5120</v>
      </c>
      <c r="B115" s="62" t="s">
        <v>299</v>
      </c>
      <c r="C115" s="63">
        <f>SUM(C116:C124)</f>
        <v>33692160.149999999</v>
      </c>
      <c r="D115" s="71">
        <f t="shared" si="0"/>
        <v>8.9624997337408446E-2</v>
      </c>
      <c r="E115" s="62"/>
    </row>
    <row r="116" spans="1:5" x14ac:dyDescent="0.2">
      <c r="A116" s="69">
        <v>5121</v>
      </c>
      <c r="B116" s="65" t="s">
        <v>300</v>
      </c>
      <c r="C116" s="66">
        <v>2379277.39</v>
      </c>
      <c r="D116" s="72">
        <f t="shared" si="0"/>
        <v>6.3291498317214947E-3</v>
      </c>
      <c r="E116" s="65"/>
    </row>
    <row r="117" spans="1:5" x14ac:dyDescent="0.2">
      <c r="A117" s="69">
        <v>5122</v>
      </c>
      <c r="B117" s="65" t="s">
        <v>301</v>
      </c>
      <c r="C117" s="66">
        <v>1576881.56</v>
      </c>
      <c r="D117" s="72">
        <f t="shared" si="0"/>
        <v>4.1946852023499147E-3</v>
      </c>
      <c r="E117" s="65"/>
    </row>
    <row r="118" spans="1:5" x14ac:dyDescent="0.2">
      <c r="A118" s="69">
        <v>5123</v>
      </c>
      <c r="B118" s="65" t="s">
        <v>302</v>
      </c>
      <c r="C118" s="66">
        <v>0</v>
      </c>
      <c r="D118" s="72">
        <f t="shared" si="0"/>
        <v>0</v>
      </c>
      <c r="E118" s="65"/>
    </row>
    <row r="119" spans="1:5" x14ac:dyDescent="0.2">
      <c r="A119" s="69">
        <v>5124</v>
      </c>
      <c r="B119" s="65" t="s">
        <v>303</v>
      </c>
      <c r="C119" s="66">
        <v>6977770.2599999998</v>
      </c>
      <c r="D119" s="72">
        <f t="shared" si="0"/>
        <v>1.8561666517946544E-2</v>
      </c>
      <c r="E119" s="65"/>
    </row>
    <row r="120" spans="1:5" x14ac:dyDescent="0.2">
      <c r="A120" s="69">
        <v>5125</v>
      </c>
      <c r="B120" s="65" t="s">
        <v>304</v>
      </c>
      <c r="C120" s="66">
        <v>357176.31</v>
      </c>
      <c r="D120" s="72">
        <f t="shared" si="0"/>
        <v>9.5012981329234761E-4</v>
      </c>
      <c r="E120" s="65"/>
    </row>
    <row r="121" spans="1:5" x14ac:dyDescent="0.2">
      <c r="A121" s="69">
        <v>5126</v>
      </c>
      <c r="B121" s="65" t="s">
        <v>305</v>
      </c>
      <c r="C121" s="66">
        <v>21065175.300000001</v>
      </c>
      <c r="D121" s="72">
        <f t="shared" si="0"/>
        <v>5.6035774250424317E-2</v>
      </c>
      <c r="E121" s="65"/>
    </row>
    <row r="122" spans="1:5" x14ac:dyDescent="0.2">
      <c r="A122" s="69">
        <v>5127</v>
      </c>
      <c r="B122" s="65" t="s">
        <v>306</v>
      </c>
      <c r="C122" s="66">
        <v>778552.23</v>
      </c>
      <c r="D122" s="72">
        <f t="shared" si="0"/>
        <v>2.0710379278184518E-3</v>
      </c>
      <c r="E122" s="65"/>
    </row>
    <row r="123" spans="1:5" x14ac:dyDescent="0.2">
      <c r="A123" s="69">
        <v>5128</v>
      </c>
      <c r="B123" s="65" t="s">
        <v>307</v>
      </c>
      <c r="C123" s="66">
        <v>41629.199999999997</v>
      </c>
      <c r="D123" s="72">
        <f t="shared" si="0"/>
        <v>1.1073843061850825E-4</v>
      </c>
      <c r="E123" s="65"/>
    </row>
    <row r="124" spans="1:5" x14ac:dyDescent="0.2">
      <c r="A124" s="69">
        <v>5129</v>
      </c>
      <c r="B124" s="65" t="s">
        <v>308</v>
      </c>
      <c r="C124" s="66">
        <v>515697.9</v>
      </c>
      <c r="D124" s="72">
        <f t="shared" si="0"/>
        <v>1.3718153632368726E-3</v>
      </c>
      <c r="E124" s="65"/>
    </row>
    <row r="125" spans="1:5" x14ac:dyDescent="0.2">
      <c r="A125" s="70">
        <v>5130</v>
      </c>
      <c r="B125" s="62" t="s">
        <v>309</v>
      </c>
      <c r="C125" s="63">
        <f>SUM(C126:C134)</f>
        <v>62620696.399999991</v>
      </c>
      <c r="D125" s="71">
        <f t="shared" si="0"/>
        <v>0.16657821057272465</v>
      </c>
      <c r="E125" s="62"/>
    </row>
    <row r="126" spans="1:5" x14ac:dyDescent="0.2">
      <c r="A126" s="69">
        <v>5131</v>
      </c>
      <c r="B126" s="65" t="s">
        <v>310</v>
      </c>
      <c r="C126" s="66">
        <v>21353120.859999999</v>
      </c>
      <c r="D126" s="72">
        <f t="shared" si="0"/>
        <v>5.6801742354975149E-2</v>
      </c>
      <c r="E126" s="65"/>
    </row>
    <row r="127" spans="1:5" x14ac:dyDescent="0.2">
      <c r="A127" s="69">
        <v>5132</v>
      </c>
      <c r="B127" s="65" t="s">
        <v>311</v>
      </c>
      <c r="C127" s="66">
        <v>2975541.03</v>
      </c>
      <c r="D127" s="72">
        <f t="shared" si="0"/>
        <v>7.9152792727984114E-3</v>
      </c>
      <c r="E127" s="65"/>
    </row>
    <row r="128" spans="1:5" x14ac:dyDescent="0.2">
      <c r="A128" s="69">
        <v>5133</v>
      </c>
      <c r="B128" s="65" t="s">
        <v>312</v>
      </c>
      <c r="C128" s="66">
        <v>7056138.7800000003</v>
      </c>
      <c r="D128" s="72">
        <f t="shared" si="0"/>
        <v>1.8770135739423183E-2</v>
      </c>
      <c r="E128" s="65"/>
    </row>
    <row r="129" spans="1:5" x14ac:dyDescent="0.2">
      <c r="A129" s="69">
        <v>5134</v>
      </c>
      <c r="B129" s="65" t="s">
        <v>313</v>
      </c>
      <c r="C129" s="66">
        <v>4731254.91</v>
      </c>
      <c r="D129" s="72">
        <f t="shared" si="0"/>
        <v>1.2585678888604911E-2</v>
      </c>
      <c r="E129" s="65"/>
    </row>
    <row r="130" spans="1:5" x14ac:dyDescent="0.2">
      <c r="A130" s="69">
        <v>5135</v>
      </c>
      <c r="B130" s="65" t="s">
        <v>314</v>
      </c>
      <c r="C130" s="66">
        <v>12164541.15</v>
      </c>
      <c r="D130" s="72">
        <f t="shared" si="0"/>
        <v>3.2359069983215236E-2</v>
      </c>
      <c r="E130" s="65"/>
    </row>
    <row r="131" spans="1:5" x14ac:dyDescent="0.2">
      <c r="A131" s="69">
        <v>5136</v>
      </c>
      <c r="B131" s="65" t="s">
        <v>315</v>
      </c>
      <c r="C131" s="66">
        <v>5458436.3399999999</v>
      </c>
      <c r="D131" s="72">
        <f t="shared" si="0"/>
        <v>1.4520064616246149E-2</v>
      </c>
      <c r="E131" s="65"/>
    </row>
    <row r="132" spans="1:5" x14ac:dyDescent="0.2">
      <c r="A132" s="69">
        <v>5137</v>
      </c>
      <c r="B132" s="65" t="s">
        <v>316</v>
      </c>
      <c r="C132" s="66">
        <v>490741.85</v>
      </c>
      <c r="D132" s="72">
        <f t="shared" si="0"/>
        <v>1.3054294175199952E-3</v>
      </c>
      <c r="E132" s="65"/>
    </row>
    <row r="133" spans="1:5" x14ac:dyDescent="0.2">
      <c r="A133" s="69">
        <v>5138</v>
      </c>
      <c r="B133" s="65" t="s">
        <v>317</v>
      </c>
      <c r="C133" s="66">
        <v>5553887.1100000003</v>
      </c>
      <c r="D133" s="72">
        <f t="shared" si="0"/>
        <v>1.4773974575388487E-2</v>
      </c>
      <c r="E133" s="65"/>
    </row>
    <row r="134" spans="1:5" x14ac:dyDescent="0.2">
      <c r="A134" s="69">
        <v>5139</v>
      </c>
      <c r="B134" s="65" t="s">
        <v>318</v>
      </c>
      <c r="C134" s="66">
        <v>2837034.37</v>
      </c>
      <c r="D134" s="72">
        <f t="shared" si="0"/>
        <v>7.5468357245531579E-3</v>
      </c>
      <c r="E134" s="65"/>
    </row>
    <row r="135" spans="1:5" x14ac:dyDescent="0.2">
      <c r="A135" s="70">
        <v>5200</v>
      </c>
      <c r="B135" s="62" t="s">
        <v>319</v>
      </c>
      <c r="C135" s="63">
        <f>C136+C139+C142+C145+C150+C154+C167+C169+C175</f>
        <v>35175056.590000004</v>
      </c>
      <c r="D135" s="71">
        <f t="shared" si="0"/>
        <v>9.3569671377153954E-2</v>
      </c>
      <c r="E135" s="62"/>
    </row>
    <row r="136" spans="1:5" x14ac:dyDescent="0.2">
      <c r="A136" s="70">
        <v>5210</v>
      </c>
      <c r="B136" s="62" t="s">
        <v>320</v>
      </c>
      <c r="C136" s="63">
        <f>SUM(C137:C138)</f>
        <v>30029192.23</v>
      </c>
      <c r="D136" s="71">
        <f t="shared" si="0"/>
        <v>7.9881083957695623E-2</v>
      </c>
      <c r="E136" s="62"/>
    </row>
    <row r="137" spans="1:5" x14ac:dyDescent="0.2">
      <c r="A137" s="69">
        <v>5211</v>
      </c>
      <c r="B137" s="65" t="s">
        <v>321</v>
      </c>
      <c r="C137" s="66">
        <v>0</v>
      </c>
      <c r="D137" s="72">
        <f t="shared" si="0"/>
        <v>0</v>
      </c>
      <c r="E137" s="65"/>
    </row>
    <row r="138" spans="1:5" x14ac:dyDescent="0.2">
      <c r="A138" s="69">
        <v>5212</v>
      </c>
      <c r="B138" s="65" t="s">
        <v>322</v>
      </c>
      <c r="C138" s="66">
        <v>30029192.23</v>
      </c>
      <c r="D138" s="72">
        <f t="shared" si="0"/>
        <v>7.9881083957695623E-2</v>
      </c>
      <c r="E138" s="65"/>
    </row>
    <row r="139" spans="1:5" x14ac:dyDescent="0.2">
      <c r="A139" s="70">
        <v>5220</v>
      </c>
      <c r="B139" s="62" t="s">
        <v>323</v>
      </c>
      <c r="C139" s="63">
        <f>SUM(C140:C141)</f>
        <v>0</v>
      </c>
      <c r="D139" s="71">
        <f t="shared" si="0"/>
        <v>0</v>
      </c>
      <c r="E139" s="62"/>
    </row>
    <row r="140" spans="1:5" x14ac:dyDescent="0.2">
      <c r="A140" s="69">
        <v>5221</v>
      </c>
      <c r="B140" s="65" t="s">
        <v>324</v>
      </c>
      <c r="C140" s="66">
        <v>0</v>
      </c>
      <c r="D140" s="72">
        <f t="shared" si="0"/>
        <v>0</v>
      </c>
      <c r="E140" s="65"/>
    </row>
    <row r="141" spans="1:5" x14ac:dyDescent="0.2">
      <c r="A141" s="69">
        <v>5222</v>
      </c>
      <c r="B141" s="65" t="s">
        <v>325</v>
      </c>
      <c r="C141" s="66">
        <v>0</v>
      </c>
      <c r="D141" s="72">
        <f t="shared" si="0"/>
        <v>0</v>
      </c>
      <c r="E141" s="65"/>
    </row>
    <row r="142" spans="1:5" x14ac:dyDescent="0.2">
      <c r="A142" s="70">
        <v>5230</v>
      </c>
      <c r="B142" s="62" t="s">
        <v>270</v>
      </c>
      <c r="C142" s="63">
        <f>SUM(C143:C144)</f>
        <v>313200</v>
      </c>
      <c r="D142" s="71">
        <f t="shared" si="0"/>
        <v>8.3314780177656041E-4</v>
      </c>
      <c r="E142" s="62"/>
    </row>
    <row r="143" spans="1:5" x14ac:dyDescent="0.2">
      <c r="A143" s="69">
        <v>5231</v>
      </c>
      <c r="B143" s="65" t="s">
        <v>326</v>
      </c>
      <c r="C143" s="66">
        <v>313200</v>
      </c>
      <c r="D143" s="72">
        <f t="shared" si="0"/>
        <v>8.3314780177656041E-4</v>
      </c>
      <c r="E143" s="65"/>
    </row>
    <row r="144" spans="1:5" x14ac:dyDescent="0.2">
      <c r="A144" s="69">
        <v>5232</v>
      </c>
      <c r="B144" s="65" t="s">
        <v>327</v>
      </c>
      <c r="C144" s="66">
        <v>0</v>
      </c>
      <c r="D144" s="72">
        <f t="shared" si="0"/>
        <v>0</v>
      </c>
      <c r="E144" s="65"/>
    </row>
    <row r="145" spans="1:5" x14ac:dyDescent="0.2">
      <c r="A145" s="70">
        <v>5240</v>
      </c>
      <c r="B145" s="62" t="s">
        <v>271</v>
      </c>
      <c r="C145" s="63">
        <f>SUM(C146:C149)</f>
        <v>4832664.3599999994</v>
      </c>
      <c r="D145" s="71">
        <f t="shared" si="0"/>
        <v>1.2855439617681761E-2</v>
      </c>
      <c r="E145" s="62"/>
    </row>
    <row r="146" spans="1:5" x14ac:dyDescent="0.2">
      <c r="A146" s="69">
        <v>5241</v>
      </c>
      <c r="B146" s="65" t="s">
        <v>328</v>
      </c>
      <c r="C146" s="66">
        <v>2543313.2599999998</v>
      </c>
      <c r="D146" s="72">
        <f t="shared" si="0"/>
        <v>6.7655039968013324E-3</v>
      </c>
      <c r="E146" s="65"/>
    </row>
    <row r="147" spans="1:5" x14ac:dyDescent="0.2">
      <c r="A147" s="69">
        <v>5242</v>
      </c>
      <c r="B147" s="65" t="s">
        <v>329</v>
      </c>
      <c r="C147" s="66">
        <v>1842500</v>
      </c>
      <c r="D147" s="72">
        <f t="shared" si="0"/>
        <v>4.9012606154958897E-3</v>
      </c>
      <c r="E147" s="65"/>
    </row>
    <row r="148" spans="1:5" x14ac:dyDescent="0.2">
      <c r="A148" s="69">
        <v>5243</v>
      </c>
      <c r="B148" s="65" t="s">
        <v>330</v>
      </c>
      <c r="C148" s="66">
        <v>446851.1</v>
      </c>
      <c r="D148" s="72">
        <f t="shared" si="0"/>
        <v>1.18867500538454E-3</v>
      </c>
      <c r="E148" s="65"/>
    </row>
    <row r="149" spans="1:5" x14ac:dyDescent="0.2">
      <c r="A149" s="69">
        <v>5244</v>
      </c>
      <c r="B149" s="65" t="s">
        <v>331</v>
      </c>
      <c r="C149" s="66">
        <v>0</v>
      </c>
      <c r="D149" s="72">
        <f t="shared" si="0"/>
        <v>0</v>
      </c>
      <c r="E149" s="65"/>
    </row>
    <row r="150" spans="1:5" x14ac:dyDescent="0.2">
      <c r="A150" s="70">
        <v>5250</v>
      </c>
      <c r="B150" s="62" t="s">
        <v>272</v>
      </c>
      <c r="C150" s="63">
        <f>SUM(C151:C153)</f>
        <v>0</v>
      </c>
      <c r="D150" s="71">
        <f t="shared" si="0"/>
        <v>0</v>
      </c>
      <c r="E150" s="62"/>
    </row>
    <row r="151" spans="1:5" x14ac:dyDescent="0.2">
      <c r="A151" s="69">
        <v>5251</v>
      </c>
      <c r="B151" s="65" t="s">
        <v>332</v>
      </c>
      <c r="C151" s="66">
        <v>0</v>
      </c>
      <c r="D151" s="72">
        <f t="shared" si="0"/>
        <v>0</v>
      </c>
      <c r="E151" s="65"/>
    </row>
    <row r="152" spans="1:5" x14ac:dyDescent="0.2">
      <c r="A152" s="69">
        <v>5252</v>
      </c>
      <c r="B152" s="65" t="s">
        <v>333</v>
      </c>
      <c r="C152" s="66">
        <v>0</v>
      </c>
      <c r="D152" s="72">
        <f t="shared" si="0"/>
        <v>0</v>
      </c>
      <c r="E152" s="65"/>
    </row>
    <row r="153" spans="1:5" x14ac:dyDescent="0.2">
      <c r="A153" s="69">
        <v>5259</v>
      </c>
      <c r="B153" s="65" t="s">
        <v>334</v>
      </c>
      <c r="C153" s="66">
        <v>0</v>
      </c>
      <c r="D153" s="72">
        <f t="shared" si="0"/>
        <v>0</v>
      </c>
      <c r="E153" s="65"/>
    </row>
    <row r="154" spans="1:5" x14ac:dyDescent="0.2">
      <c r="A154" s="70">
        <v>5260</v>
      </c>
      <c r="B154" s="62" t="s">
        <v>335</v>
      </c>
      <c r="C154" s="63">
        <f>SUM(C155:C156)</f>
        <v>0</v>
      </c>
      <c r="D154" s="71">
        <f t="shared" si="0"/>
        <v>0</v>
      </c>
      <c r="E154" s="62"/>
    </row>
    <row r="155" spans="1:5" x14ac:dyDescent="0.2">
      <c r="A155" s="69">
        <v>5261</v>
      </c>
      <c r="B155" s="65" t="s">
        <v>336</v>
      </c>
      <c r="C155" s="66">
        <v>0</v>
      </c>
      <c r="D155" s="72">
        <f t="shared" si="0"/>
        <v>0</v>
      </c>
      <c r="E155" s="65"/>
    </row>
    <row r="156" spans="1:5" x14ac:dyDescent="0.2">
      <c r="A156" s="69">
        <v>5262</v>
      </c>
      <c r="B156" s="65" t="s">
        <v>337</v>
      </c>
      <c r="C156" s="66">
        <v>0</v>
      </c>
      <c r="D156" s="72">
        <f t="shared" si="0"/>
        <v>0</v>
      </c>
      <c r="E156" s="65"/>
    </row>
    <row r="157" spans="1:5" x14ac:dyDescent="0.2">
      <c r="A157" s="41"/>
      <c r="B157" s="38"/>
      <c r="C157" s="39"/>
      <c r="D157" s="52"/>
      <c r="E157" s="38"/>
    </row>
    <row r="158" spans="1:5" x14ac:dyDescent="0.2">
      <c r="A158" s="41"/>
      <c r="B158" s="38"/>
      <c r="C158" s="39"/>
      <c r="D158" s="52"/>
      <c r="E158" s="38"/>
    </row>
    <row r="159" spans="1:5" x14ac:dyDescent="0.2">
      <c r="A159" s="41"/>
      <c r="B159" s="38"/>
      <c r="C159" s="39"/>
      <c r="D159" s="52"/>
      <c r="E159" s="38"/>
    </row>
    <row r="160" spans="1:5" x14ac:dyDescent="0.2">
      <c r="A160" s="41"/>
      <c r="B160" s="38"/>
      <c r="C160" s="39"/>
      <c r="D160" s="52"/>
      <c r="E160" s="38"/>
    </row>
    <row r="161" spans="1:5" x14ac:dyDescent="0.2">
      <c r="A161" s="41"/>
      <c r="B161" s="38"/>
      <c r="C161" s="39"/>
      <c r="D161" s="52"/>
      <c r="E161" s="38"/>
    </row>
    <row r="162" spans="1:5" x14ac:dyDescent="0.2">
      <c r="A162" s="41"/>
      <c r="B162" s="38"/>
      <c r="C162" s="39"/>
      <c r="D162" s="52"/>
      <c r="E162" s="38"/>
    </row>
    <row r="163" spans="1:5" x14ac:dyDescent="0.2">
      <c r="A163" s="41"/>
      <c r="B163" s="38"/>
      <c r="C163" s="39"/>
      <c r="D163" s="52"/>
      <c r="E163" s="38"/>
    </row>
    <row r="164" spans="1:5" x14ac:dyDescent="0.2">
      <c r="A164" s="41"/>
      <c r="B164" s="38"/>
      <c r="C164" s="39"/>
      <c r="D164" s="52"/>
      <c r="E164" s="38"/>
    </row>
    <row r="165" spans="1:5" x14ac:dyDescent="0.2">
      <c r="A165" s="41"/>
      <c r="B165" s="38"/>
      <c r="C165" s="39"/>
      <c r="D165" s="52"/>
      <c r="E165" s="38"/>
    </row>
    <row r="166" spans="1:5" x14ac:dyDescent="0.2">
      <c r="A166" s="41"/>
      <c r="B166" s="38"/>
      <c r="C166" s="39"/>
      <c r="D166" s="52"/>
      <c r="E166" s="38"/>
    </row>
    <row r="167" spans="1:5" x14ac:dyDescent="0.2">
      <c r="A167" s="70">
        <v>5270</v>
      </c>
      <c r="B167" s="62" t="s">
        <v>338</v>
      </c>
      <c r="C167" s="63">
        <f>SUM(C168)</f>
        <v>0</v>
      </c>
      <c r="D167" s="71">
        <f t="shared" si="0"/>
        <v>0</v>
      </c>
      <c r="E167" s="62"/>
    </row>
    <row r="168" spans="1:5" x14ac:dyDescent="0.2">
      <c r="A168" s="69">
        <v>5271</v>
      </c>
      <c r="B168" s="65" t="s">
        <v>339</v>
      </c>
      <c r="C168" s="66">
        <v>0</v>
      </c>
      <c r="D168" s="72">
        <f t="shared" si="0"/>
        <v>0</v>
      </c>
      <c r="E168" s="65"/>
    </row>
    <row r="169" spans="1:5" x14ac:dyDescent="0.2">
      <c r="A169" s="70">
        <v>5280</v>
      </c>
      <c r="B169" s="62" t="s">
        <v>340</v>
      </c>
      <c r="C169" s="63">
        <f>SUM(C170:C174)</f>
        <v>0</v>
      </c>
      <c r="D169" s="71">
        <f t="shared" si="0"/>
        <v>0</v>
      </c>
      <c r="E169" s="62"/>
    </row>
    <row r="170" spans="1:5" x14ac:dyDescent="0.2">
      <c r="A170" s="69">
        <v>5281</v>
      </c>
      <c r="B170" s="65" t="s">
        <v>341</v>
      </c>
      <c r="C170" s="66">
        <v>0</v>
      </c>
      <c r="D170" s="72">
        <f t="shared" si="0"/>
        <v>0</v>
      </c>
      <c r="E170" s="65"/>
    </row>
    <row r="171" spans="1:5" x14ac:dyDescent="0.2">
      <c r="A171" s="69">
        <v>5282</v>
      </c>
      <c r="B171" s="65" t="s">
        <v>342</v>
      </c>
      <c r="C171" s="66">
        <v>0</v>
      </c>
      <c r="D171" s="72">
        <f t="shared" si="0"/>
        <v>0</v>
      </c>
      <c r="E171" s="65"/>
    </row>
    <row r="172" spans="1:5" x14ac:dyDescent="0.2">
      <c r="A172" s="69">
        <v>5283</v>
      </c>
      <c r="B172" s="65" t="s">
        <v>343</v>
      </c>
      <c r="C172" s="66">
        <v>0</v>
      </c>
      <c r="D172" s="72">
        <f t="shared" si="0"/>
        <v>0</v>
      </c>
      <c r="E172" s="65"/>
    </row>
    <row r="173" spans="1:5" x14ac:dyDescent="0.2">
      <c r="A173" s="69">
        <v>5284</v>
      </c>
      <c r="B173" s="65" t="s">
        <v>344</v>
      </c>
      <c r="C173" s="66">
        <v>0</v>
      </c>
      <c r="D173" s="72">
        <f t="shared" si="0"/>
        <v>0</v>
      </c>
      <c r="E173" s="65"/>
    </row>
    <row r="174" spans="1:5" x14ac:dyDescent="0.2">
      <c r="A174" s="69">
        <v>5285</v>
      </c>
      <c r="B174" s="65" t="s">
        <v>345</v>
      </c>
      <c r="C174" s="66">
        <v>0</v>
      </c>
      <c r="D174" s="72">
        <f t="shared" si="0"/>
        <v>0</v>
      </c>
      <c r="E174" s="65"/>
    </row>
    <row r="175" spans="1:5" x14ac:dyDescent="0.2">
      <c r="A175" s="70">
        <v>5290</v>
      </c>
      <c r="B175" s="62" t="s">
        <v>346</v>
      </c>
      <c r="C175" s="63">
        <f>SUM(C176:C177)</f>
        <v>0</v>
      </c>
      <c r="D175" s="71">
        <f t="shared" si="0"/>
        <v>0</v>
      </c>
      <c r="E175" s="62"/>
    </row>
    <row r="176" spans="1:5" x14ac:dyDescent="0.2">
      <c r="A176" s="69">
        <v>5291</v>
      </c>
      <c r="B176" s="65" t="s">
        <v>347</v>
      </c>
      <c r="C176" s="66">
        <v>0</v>
      </c>
      <c r="D176" s="72">
        <f t="shared" si="0"/>
        <v>0</v>
      </c>
      <c r="E176" s="65"/>
    </row>
    <row r="177" spans="1:5" x14ac:dyDescent="0.2">
      <c r="A177" s="69">
        <v>5292</v>
      </c>
      <c r="B177" s="65" t="s">
        <v>348</v>
      </c>
      <c r="C177" s="66">
        <v>0</v>
      </c>
      <c r="D177" s="72">
        <f t="shared" si="0"/>
        <v>0</v>
      </c>
      <c r="E177" s="65"/>
    </row>
    <row r="178" spans="1:5" x14ac:dyDescent="0.2">
      <c r="A178" s="70">
        <v>5300</v>
      </c>
      <c r="B178" s="62" t="s">
        <v>349</v>
      </c>
      <c r="C178" s="63">
        <f>C179+C185</f>
        <v>4925000</v>
      </c>
      <c r="D178" s="71">
        <f t="shared" si="0"/>
        <v>1.3101062974934739E-2</v>
      </c>
      <c r="E178" s="62"/>
    </row>
    <row r="179" spans="1:5" x14ac:dyDescent="0.2">
      <c r="A179" s="70">
        <v>5310</v>
      </c>
      <c r="B179" s="62" t="s">
        <v>265</v>
      </c>
      <c r="C179" s="63">
        <f>SUM(C180:C184)</f>
        <v>0</v>
      </c>
      <c r="D179" s="71">
        <f t="shared" si="0"/>
        <v>0</v>
      </c>
      <c r="E179" s="62"/>
    </row>
    <row r="180" spans="1:5" x14ac:dyDescent="0.2">
      <c r="A180" s="69">
        <v>5311</v>
      </c>
      <c r="B180" s="65" t="s">
        <v>350</v>
      </c>
      <c r="C180" s="66">
        <v>0</v>
      </c>
      <c r="D180" s="72">
        <f t="shared" si="0"/>
        <v>0</v>
      </c>
      <c r="E180" s="65"/>
    </row>
    <row r="181" spans="1:5" x14ac:dyDescent="0.2">
      <c r="A181" s="69">
        <v>5312</v>
      </c>
      <c r="B181" s="65" t="s">
        <v>351</v>
      </c>
      <c r="C181" s="66">
        <v>0</v>
      </c>
      <c r="D181" s="72">
        <f t="shared" ref="D181:D238" si="1">C181/$C$106</f>
        <v>0</v>
      </c>
      <c r="E181" s="65"/>
    </row>
    <row r="182" spans="1:5" x14ac:dyDescent="0.2">
      <c r="A182" s="69">
        <v>5320</v>
      </c>
      <c r="B182" s="65" t="s">
        <v>266</v>
      </c>
      <c r="C182" s="66">
        <v>0</v>
      </c>
      <c r="D182" s="72">
        <f t="shared" si="1"/>
        <v>0</v>
      </c>
      <c r="E182" s="65"/>
    </row>
    <row r="183" spans="1:5" x14ac:dyDescent="0.2">
      <c r="A183" s="69">
        <v>5321</v>
      </c>
      <c r="B183" s="65" t="s">
        <v>352</v>
      </c>
      <c r="C183" s="66">
        <v>0</v>
      </c>
      <c r="D183" s="72">
        <f t="shared" si="1"/>
        <v>0</v>
      </c>
      <c r="E183" s="65"/>
    </row>
    <row r="184" spans="1:5" x14ac:dyDescent="0.2">
      <c r="A184" s="69">
        <v>5322</v>
      </c>
      <c r="B184" s="65" t="s">
        <v>353</v>
      </c>
      <c r="C184" s="66">
        <v>0</v>
      </c>
      <c r="D184" s="72">
        <f t="shared" si="1"/>
        <v>0</v>
      </c>
      <c r="E184" s="65"/>
    </row>
    <row r="185" spans="1:5" x14ac:dyDescent="0.2">
      <c r="A185" s="70">
        <v>5330</v>
      </c>
      <c r="B185" s="62" t="s">
        <v>267</v>
      </c>
      <c r="C185" s="63">
        <f>SUM(C186:C187)</f>
        <v>4925000</v>
      </c>
      <c r="D185" s="72">
        <f t="shared" si="1"/>
        <v>1.3101062974934739E-2</v>
      </c>
      <c r="E185" s="62"/>
    </row>
    <row r="186" spans="1:5" x14ac:dyDescent="0.2">
      <c r="A186" s="69">
        <v>5331</v>
      </c>
      <c r="B186" s="65" t="s">
        <v>354</v>
      </c>
      <c r="C186" s="66">
        <v>4925000</v>
      </c>
      <c r="D186" s="72">
        <f t="shared" si="1"/>
        <v>1.3101062974934739E-2</v>
      </c>
      <c r="E186" s="65"/>
    </row>
    <row r="187" spans="1:5" x14ac:dyDescent="0.2">
      <c r="A187" s="69">
        <v>5332</v>
      </c>
      <c r="B187" s="65" t="s">
        <v>355</v>
      </c>
      <c r="C187" s="66">
        <v>0</v>
      </c>
      <c r="D187" s="72">
        <f t="shared" si="1"/>
        <v>0</v>
      </c>
      <c r="E187" s="65"/>
    </row>
    <row r="188" spans="1:5" x14ac:dyDescent="0.2">
      <c r="A188" s="70">
        <v>5400</v>
      </c>
      <c r="B188" s="62" t="s">
        <v>356</v>
      </c>
      <c r="C188" s="63">
        <f>C189+C192+C195+C198+C200</f>
        <v>1398792.24</v>
      </c>
      <c r="D188" s="71">
        <f t="shared" si="1"/>
        <v>3.7209472538253861E-3</v>
      </c>
      <c r="E188" s="62"/>
    </row>
    <row r="189" spans="1:5" x14ac:dyDescent="0.2">
      <c r="A189" s="70">
        <v>5410</v>
      </c>
      <c r="B189" s="62" t="s">
        <v>357</v>
      </c>
      <c r="C189" s="63">
        <f>SUM(C190:C191)</f>
        <v>1398792.24</v>
      </c>
      <c r="D189" s="71">
        <f t="shared" si="1"/>
        <v>3.7209472538253861E-3</v>
      </c>
      <c r="E189" s="62"/>
    </row>
    <row r="190" spans="1:5" x14ac:dyDescent="0.2">
      <c r="A190" s="69">
        <v>5411</v>
      </c>
      <c r="B190" s="65" t="s">
        <v>358</v>
      </c>
      <c r="C190" s="66">
        <v>1398792.24</v>
      </c>
      <c r="D190" s="72">
        <f t="shared" si="1"/>
        <v>3.7209472538253861E-3</v>
      </c>
      <c r="E190" s="65"/>
    </row>
    <row r="191" spans="1:5" x14ac:dyDescent="0.2">
      <c r="A191" s="69">
        <v>5412</v>
      </c>
      <c r="B191" s="65" t="s">
        <v>359</v>
      </c>
      <c r="C191" s="66">
        <v>0</v>
      </c>
      <c r="D191" s="72">
        <f t="shared" si="1"/>
        <v>0</v>
      </c>
      <c r="E191" s="65"/>
    </row>
    <row r="192" spans="1:5" x14ac:dyDescent="0.2">
      <c r="A192" s="70">
        <v>5420</v>
      </c>
      <c r="B192" s="62" t="s">
        <v>360</v>
      </c>
      <c r="C192" s="63">
        <f>SUM(C193:C194)</f>
        <v>0</v>
      </c>
      <c r="D192" s="71">
        <f t="shared" si="1"/>
        <v>0</v>
      </c>
      <c r="E192" s="65"/>
    </row>
    <row r="193" spans="1:5" x14ac:dyDescent="0.2">
      <c r="A193" s="69">
        <v>5421</v>
      </c>
      <c r="B193" s="65" t="s">
        <v>361</v>
      </c>
      <c r="C193" s="66">
        <v>0</v>
      </c>
      <c r="D193" s="72">
        <f t="shared" si="1"/>
        <v>0</v>
      </c>
      <c r="E193" s="65"/>
    </row>
    <row r="194" spans="1:5" x14ac:dyDescent="0.2">
      <c r="A194" s="69">
        <v>5422</v>
      </c>
      <c r="B194" s="65" t="s">
        <v>362</v>
      </c>
      <c r="C194" s="66">
        <v>0</v>
      </c>
      <c r="D194" s="72">
        <f t="shared" si="1"/>
        <v>0</v>
      </c>
      <c r="E194" s="65"/>
    </row>
    <row r="195" spans="1:5" x14ac:dyDescent="0.2">
      <c r="A195" s="70">
        <v>5430</v>
      </c>
      <c r="B195" s="62" t="s">
        <v>363</v>
      </c>
      <c r="C195" s="63">
        <f>SUM(C196:C197)</f>
        <v>0</v>
      </c>
      <c r="D195" s="71">
        <f t="shared" si="1"/>
        <v>0</v>
      </c>
      <c r="E195" s="62"/>
    </row>
    <row r="196" spans="1:5" x14ac:dyDescent="0.2">
      <c r="A196" s="69">
        <v>5431</v>
      </c>
      <c r="B196" s="65" t="s">
        <v>364</v>
      </c>
      <c r="C196" s="66">
        <v>0</v>
      </c>
      <c r="D196" s="72">
        <f t="shared" si="1"/>
        <v>0</v>
      </c>
      <c r="E196" s="65"/>
    </row>
    <row r="197" spans="1:5" x14ac:dyDescent="0.2">
      <c r="A197" s="69">
        <v>5432</v>
      </c>
      <c r="B197" s="65" t="s">
        <v>365</v>
      </c>
      <c r="C197" s="66">
        <v>0</v>
      </c>
      <c r="D197" s="72">
        <f t="shared" si="1"/>
        <v>0</v>
      </c>
      <c r="E197" s="65"/>
    </row>
    <row r="198" spans="1:5" x14ac:dyDescent="0.2">
      <c r="A198" s="70">
        <v>5440</v>
      </c>
      <c r="B198" s="62" t="s">
        <v>366</v>
      </c>
      <c r="C198" s="63">
        <f>SUM(C199)</f>
        <v>0</v>
      </c>
      <c r="D198" s="71">
        <f t="shared" si="1"/>
        <v>0</v>
      </c>
      <c r="E198" s="62"/>
    </row>
    <row r="199" spans="1:5" x14ac:dyDescent="0.2">
      <c r="A199" s="69">
        <v>5441</v>
      </c>
      <c r="B199" s="65" t="s">
        <v>366</v>
      </c>
      <c r="C199" s="66">
        <v>0</v>
      </c>
      <c r="D199" s="72">
        <f t="shared" si="1"/>
        <v>0</v>
      </c>
      <c r="E199" s="65"/>
    </row>
    <row r="200" spans="1:5" x14ac:dyDescent="0.2">
      <c r="A200" s="70">
        <v>5450</v>
      </c>
      <c r="B200" s="62" t="s">
        <v>367</v>
      </c>
      <c r="C200" s="63">
        <f>SUM(C201:C202)</f>
        <v>0</v>
      </c>
      <c r="D200" s="71">
        <f t="shared" si="1"/>
        <v>0</v>
      </c>
      <c r="E200" s="62"/>
    </row>
    <row r="201" spans="1:5" x14ac:dyDescent="0.2">
      <c r="A201" s="69">
        <v>5451</v>
      </c>
      <c r="B201" s="65" t="s">
        <v>368</v>
      </c>
      <c r="C201" s="66">
        <v>0</v>
      </c>
      <c r="D201" s="72">
        <f t="shared" si="1"/>
        <v>0</v>
      </c>
      <c r="E201" s="65"/>
    </row>
    <row r="202" spans="1:5" x14ac:dyDescent="0.2">
      <c r="A202" s="69">
        <v>5452</v>
      </c>
      <c r="B202" s="65" t="s">
        <v>369</v>
      </c>
      <c r="C202" s="66">
        <v>0</v>
      </c>
      <c r="D202" s="72">
        <f t="shared" si="1"/>
        <v>0</v>
      </c>
      <c r="E202" s="65"/>
    </row>
    <row r="203" spans="1:5" x14ac:dyDescent="0.2">
      <c r="A203" s="70">
        <v>5500</v>
      </c>
      <c r="B203" s="62" t="s">
        <v>370</v>
      </c>
      <c r="C203" s="63">
        <f>C204+C213+C216+C222+C224+C226</f>
        <v>0</v>
      </c>
      <c r="D203" s="71">
        <f t="shared" si="1"/>
        <v>0</v>
      </c>
      <c r="E203" s="62"/>
    </row>
    <row r="204" spans="1:5" x14ac:dyDescent="0.2">
      <c r="A204" s="70">
        <v>5510</v>
      </c>
      <c r="B204" s="62" t="s">
        <v>371</v>
      </c>
      <c r="C204" s="63">
        <f>SUM(C205:C211)</f>
        <v>0</v>
      </c>
      <c r="D204" s="71">
        <f t="shared" si="1"/>
        <v>0</v>
      </c>
      <c r="E204" s="62"/>
    </row>
    <row r="205" spans="1:5" x14ac:dyDescent="0.2">
      <c r="A205" s="69">
        <v>5511</v>
      </c>
      <c r="B205" s="65" t="s">
        <v>372</v>
      </c>
      <c r="C205" s="66">
        <v>0</v>
      </c>
      <c r="D205" s="72">
        <f t="shared" si="1"/>
        <v>0</v>
      </c>
      <c r="E205" s="65"/>
    </row>
    <row r="206" spans="1:5" x14ac:dyDescent="0.2">
      <c r="A206" s="69">
        <v>5512</v>
      </c>
      <c r="B206" s="65" t="s">
        <v>373</v>
      </c>
      <c r="C206" s="66">
        <v>0</v>
      </c>
      <c r="D206" s="72">
        <f t="shared" si="1"/>
        <v>0</v>
      </c>
      <c r="E206" s="65"/>
    </row>
    <row r="207" spans="1:5" x14ac:dyDescent="0.2">
      <c r="A207" s="69">
        <v>5513</v>
      </c>
      <c r="B207" s="65" t="s">
        <v>374</v>
      </c>
      <c r="C207" s="66">
        <v>0</v>
      </c>
      <c r="D207" s="72">
        <f t="shared" si="1"/>
        <v>0</v>
      </c>
      <c r="E207" s="65"/>
    </row>
    <row r="208" spans="1:5" x14ac:dyDescent="0.2">
      <c r="A208" s="69">
        <v>5514</v>
      </c>
      <c r="B208" s="65" t="s">
        <v>375</v>
      </c>
      <c r="C208" s="66">
        <v>0</v>
      </c>
      <c r="D208" s="72">
        <f t="shared" si="1"/>
        <v>0</v>
      </c>
      <c r="E208" s="65"/>
    </row>
    <row r="209" spans="1:5" x14ac:dyDescent="0.2">
      <c r="A209" s="69">
        <v>5515</v>
      </c>
      <c r="B209" s="65" t="s">
        <v>376</v>
      </c>
      <c r="C209" s="66">
        <v>0</v>
      </c>
      <c r="D209" s="72">
        <f t="shared" si="1"/>
        <v>0</v>
      </c>
      <c r="E209" s="65"/>
    </row>
    <row r="210" spans="1:5" x14ac:dyDescent="0.2">
      <c r="A210" s="69">
        <v>5516</v>
      </c>
      <c r="B210" s="65" t="s">
        <v>377</v>
      </c>
      <c r="C210" s="66">
        <v>0</v>
      </c>
      <c r="D210" s="72">
        <f t="shared" si="1"/>
        <v>0</v>
      </c>
      <c r="E210" s="65"/>
    </row>
    <row r="211" spans="1:5" x14ac:dyDescent="0.2">
      <c r="A211" s="69">
        <v>5517</v>
      </c>
      <c r="B211" s="65" t="s">
        <v>378</v>
      </c>
      <c r="C211" s="66">
        <v>0</v>
      </c>
      <c r="D211" s="72">
        <f t="shared" si="1"/>
        <v>0</v>
      </c>
      <c r="E211" s="65"/>
    </row>
    <row r="212" spans="1:5" x14ac:dyDescent="0.2">
      <c r="A212" s="69">
        <v>5518</v>
      </c>
      <c r="B212" s="65" t="s">
        <v>47</v>
      </c>
      <c r="C212" s="66">
        <v>0</v>
      </c>
      <c r="D212" s="72">
        <f t="shared" si="1"/>
        <v>0</v>
      </c>
      <c r="E212" s="65"/>
    </row>
    <row r="213" spans="1:5" x14ac:dyDescent="0.2">
      <c r="A213" s="70">
        <v>5520</v>
      </c>
      <c r="B213" s="62" t="s">
        <v>46</v>
      </c>
      <c r="C213" s="63">
        <f>SUM(C214:C215)</f>
        <v>0</v>
      </c>
      <c r="D213" s="71">
        <f t="shared" si="1"/>
        <v>0</v>
      </c>
      <c r="E213" s="62"/>
    </row>
    <row r="214" spans="1:5" x14ac:dyDescent="0.2">
      <c r="A214" s="69">
        <v>5521</v>
      </c>
      <c r="B214" s="65" t="s">
        <v>379</v>
      </c>
      <c r="C214" s="66">
        <v>0</v>
      </c>
      <c r="D214" s="72">
        <f t="shared" si="1"/>
        <v>0</v>
      </c>
      <c r="E214" s="65"/>
    </row>
    <row r="215" spans="1:5" x14ac:dyDescent="0.2">
      <c r="A215" s="69">
        <v>5522</v>
      </c>
      <c r="B215" s="65" t="s">
        <v>380</v>
      </c>
      <c r="C215" s="66">
        <v>0</v>
      </c>
      <c r="D215" s="72">
        <f t="shared" si="1"/>
        <v>0</v>
      </c>
      <c r="E215" s="65"/>
    </row>
    <row r="216" spans="1:5" x14ac:dyDescent="0.2">
      <c r="A216" s="70">
        <v>5530</v>
      </c>
      <c r="B216" s="62" t="s">
        <v>381</v>
      </c>
      <c r="C216" s="63">
        <f>SUM(C217:C221)</f>
        <v>0</v>
      </c>
      <c r="D216" s="71">
        <f t="shared" si="1"/>
        <v>0</v>
      </c>
      <c r="E216" s="62"/>
    </row>
    <row r="217" spans="1:5" x14ac:dyDescent="0.2">
      <c r="A217" s="69">
        <v>5531</v>
      </c>
      <c r="B217" s="65" t="s">
        <v>382</v>
      </c>
      <c r="C217" s="66">
        <v>0</v>
      </c>
      <c r="D217" s="72">
        <f t="shared" si="1"/>
        <v>0</v>
      </c>
      <c r="E217" s="65"/>
    </row>
    <row r="218" spans="1:5" x14ac:dyDescent="0.2">
      <c r="A218" s="69">
        <v>5532</v>
      </c>
      <c r="B218" s="65" t="s">
        <v>383</v>
      </c>
      <c r="C218" s="66">
        <v>0</v>
      </c>
      <c r="D218" s="72">
        <f t="shared" si="1"/>
        <v>0</v>
      </c>
      <c r="E218" s="65"/>
    </row>
    <row r="219" spans="1:5" x14ac:dyDescent="0.2">
      <c r="A219" s="69">
        <v>5533</v>
      </c>
      <c r="B219" s="65" t="s">
        <v>384</v>
      </c>
      <c r="C219" s="66">
        <v>0</v>
      </c>
      <c r="D219" s="72">
        <f t="shared" si="1"/>
        <v>0</v>
      </c>
      <c r="E219" s="65"/>
    </row>
    <row r="220" spans="1:5" x14ac:dyDescent="0.2">
      <c r="A220" s="69">
        <v>5534</v>
      </c>
      <c r="B220" s="65" t="s">
        <v>385</v>
      </c>
      <c r="C220" s="66">
        <v>0</v>
      </c>
      <c r="D220" s="72">
        <f t="shared" si="1"/>
        <v>0</v>
      </c>
      <c r="E220" s="65"/>
    </row>
    <row r="221" spans="1:5" x14ac:dyDescent="0.2">
      <c r="A221" s="69">
        <v>5535</v>
      </c>
      <c r="B221" s="65" t="s">
        <v>386</v>
      </c>
      <c r="C221" s="66">
        <v>0</v>
      </c>
      <c r="D221" s="72">
        <f t="shared" si="1"/>
        <v>0</v>
      </c>
      <c r="E221" s="65"/>
    </row>
    <row r="222" spans="1:5" x14ac:dyDescent="0.2">
      <c r="A222" s="70">
        <v>5540</v>
      </c>
      <c r="B222" s="62" t="s">
        <v>387</v>
      </c>
      <c r="C222" s="63">
        <f>SUM(C223)</f>
        <v>0</v>
      </c>
      <c r="D222" s="71">
        <f t="shared" si="1"/>
        <v>0</v>
      </c>
      <c r="E222" s="62"/>
    </row>
    <row r="223" spans="1:5" x14ac:dyDescent="0.2">
      <c r="A223" s="69">
        <v>5541</v>
      </c>
      <c r="B223" s="65" t="s">
        <v>387</v>
      </c>
      <c r="C223" s="66">
        <v>0</v>
      </c>
      <c r="D223" s="72">
        <f t="shared" si="1"/>
        <v>0</v>
      </c>
      <c r="E223" s="65"/>
    </row>
    <row r="224" spans="1:5" x14ac:dyDescent="0.2">
      <c r="A224" s="70">
        <v>5550</v>
      </c>
      <c r="B224" s="62" t="s">
        <v>388</v>
      </c>
      <c r="C224" s="63">
        <f>SUM(C225)</f>
        <v>0</v>
      </c>
      <c r="D224" s="71">
        <f t="shared" si="1"/>
        <v>0</v>
      </c>
      <c r="E224" s="62"/>
    </row>
    <row r="225" spans="1:5" x14ac:dyDescent="0.2">
      <c r="A225" s="69">
        <v>5551</v>
      </c>
      <c r="B225" s="65" t="s">
        <v>388</v>
      </c>
      <c r="C225" s="66">
        <v>0</v>
      </c>
      <c r="D225" s="72">
        <f t="shared" si="1"/>
        <v>0</v>
      </c>
      <c r="E225" s="65"/>
    </row>
    <row r="226" spans="1:5" x14ac:dyDescent="0.2">
      <c r="A226" s="70">
        <v>5590</v>
      </c>
      <c r="B226" s="62" t="s">
        <v>389</v>
      </c>
      <c r="C226" s="63">
        <f>SUM(C227:C235)</f>
        <v>0</v>
      </c>
      <c r="D226" s="71">
        <f t="shared" si="1"/>
        <v>0</v>
      </c>
      <c r="E226" s="62"/>
    </row>
    <row r="227" spans="1:5" x14ac:dyDescent="0.2">
      <c r="A227" s="69">
        <v>5591</v>
      </c>
      <c r="B227" s="65" t="s">
        <v>390</v>
      </c>
      <c r="C227" s="66">
        <v>0</v>
      </c>
      <c r="D227" s="72">
        <f t="shared" si="1"/>
        <v>0</v>
      </c>
      <c r="E227" s="65"/>
    </row>
    <row r="228" spans="1:5" x14ac:dyDescent="0.2">
      <c r="A228" s="69">
        <v>5592</v>
      </c>
      <c r="B228" s="65" t="s">
        <v>391</v>
      </c>
      <c r="C228" s="66">
        <v>0</v>
      </c>
      <c r="D228" s="72">
        <f t="shared" si="1"/>
        <v>0</v>
      </c>
      <c r="E228" s="65"/>
    </row>
    <row r="229" spans="1:5" x14ac:dyDescent="0.2">
      <c r="A229" s="69">
        <v>5593</v>
      </c>
      <c r="B229" s="65" t="s">
        <v>392</v>
      </c>
      <c r="C229" s="66">
        <v>0</v>
      </c>
      <c r="D229" s="72">
        <f t="shared" si="1"/>
        <v>0</v>
      </c>
      <c r="E229" s="65"/>
    </row>
    <row r="230" spans="1:5" x14ac:dyDescent="0.2">
      <c r="A230" s="69">
        <v>5594</v>
      </c>
      <c r="B230" s="65" t="s">
        <v>457</v>
      </c>
      <c r="C230" s="66">
        <v>0</v>
      </c>
      <c r="D230" s="72">
        <f t="shared" si="1"/>
        <v>0</v>
      </c>
      <c r="E230" s="65"/>
    </row>
    <row r="231" spans="1:5" x14ac:dyDescent="0.2">
      <c r="A231" s="69">
        <v>5595</v>
      </c>
      <c r="B231" s="65" t="s">
        <v>394</v>
      </c>
      <c r="C231" s="66">
        <v>0</v>
      </c>
      <c r="D231" s="72">
        <f t="shared" si="1"/>
        <v>0</v>
      </c>
      <c r="E231" s="65"/>
    </row>
    <row r="232" spans="1:5" x14ac:dyDescent="0.2">
      <c r="A232" s="69">
        <v>5596</v>
      </c>
      <c r="B232" s="65" t="s">
        <v>287</v>
      </c>
      <c r="C232" s="66">
        <v>0</v>
      </c>
      <c r="D232" s="72">
        <f t="shared" si="1"/>
        <v>0</v>
      </c>
      <c r="E232" s="65"/>
    </row>
    <row r="233" spans="1:5" x14ac:dyDescent="0.2">
      <c r="A233" s="69">
        <v>5597</v>
      </c>
      <c r="B233" s="65" t="s">
        <v>395</v>
      </c>
      <c r="C233" s="66">
        <v>0</v>
      </c>
      <c r="D233" s="72">
        <f t="shared" si="1"/>
        <v>0</v>
      </c>
      <c r="E233" s="65"/>
    </row>
    <row r="234" spans="1:5" x14ac:dyDescent="0.2">
      <c r="A234" s="69">
        <v>5598</v>
      </c>
      <c r="B234" s="65" t="s">
        <v>458</v>
      </c>
      <c r="C234" s="66">
        <v>0</v>
      </c>
      <c r="D234" s="72">
        <f t="shared" si="1"/>
        <v>0</v>
      </c>
      <c r="E234" s="65"/>
    </row>
    <row r="235" spans="1:5" x14ac:dyDescent="0.2">
      <c r="A235" s="69">
        <v>5599</v>
      </c>
      <c r="B235" s="65" t="s">
        <v>396</v>
      </c>
      <c r="C235" s="66">
        <v>0</v>
      </c>
      <c r="D235" s="72">
        <f t="shared" si="1"/>
        <v>0</v>
      </c>
      <c r="E235" s="65"/>
    </row>
    <row r="236" spans="1:5" x14ac:dyDescent="0.2">
      <c r="A236" s="70">
        <v>5600</v>
      </c>
      <c r="B236" s="62" t="s">
        <v>45</v>
      </c>
      <c r="C236" s="63">
        <f>C237</f>
        <v>330919.62</v>
      </c>
      <c r="D236" s="71">
        <f t="shared" si="1"/>
        <v>8.802840164997915E-4</v>
      </c>
      <c r="E236" s="62"/>
    </row>
    <row r="237" spans="1:5" x14ac:dyDescent="0.2">
      <c r="A237" s="70">
        <v>5610</v>
      </c>
      <c r="B237" s="62" t="s">
        <v>397</v>
      </c>
      <c r="C237" s="63">
        <f>SUM(C238)</f>
        <v>330919.62</v>
      </c>
      <c r="D237" s="72">
        <f t="shared" si="1"/>
        <v>8.802840164997915E-4</v>
      </c>
      <c r="E237" s="62"/>
    </row>
    <row r="238" spans="1:5" x14ac:dyDescent="0.2">
      <c r="A238" s="69">
        <v>5611</v>
      </c>
      <c r="B238" s="65" t="s">
        <v>398</v>
      </c>
      <c r="C238" s="66">
        <v>330919.62</v>
      </c>
      <c r="D238" s="72">
        <f t="shared" si="1"/>
        <v>8.802840164997915E-4</v>
      </c>
      <c r="E238" s="65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39370078740157483" right="0.39370078740157483" top="0.39370078740157483" bottom="0.51" header="0.31496062992125984" footer="0.31"/>
  <pageSetup scale="71" fitToHeight="0" orientation="portrait" horizontalDpi="300" verticalDpi="300" r:id="rId1"/>
  <headerFooter>
    <oddFooter>&amp;L&amp;"-,Cursiva"&amp;9&amp;K01577A“Bajo protesta de decir verdad declaramos que los Estados Financieros y sus notas, son razonablemente correctos y son responsabilidad del emisor"&amp;"-,Normal"&amp;11&amp;K01+000.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1577A"/>
    <pageSetUpPr fitToPage="1"/>
  </sheetPr>
  <dimension ref="A1:E27"/>
  <sheetViews>
    <sheetView workbookViewId="0">
      <selection sqref="A1:B1"/>
    </sheetView>
  </sheetViews>
  <sheetFormatPr baseColWidth="10" defaultColWidth="9.140625" defaultRowHeight="11.25" x14ac:dyDescent="0.2"/>
  <cols>
    <col min="1" max="1" width="10" style="8" customWidth="1"/>
    <col min="2" max="2" width="48.140625" style="8" customWidth="1"/>
    <col min="3" max="3" width="22.85546875" style="8" customWidth="1"/>
    <col min="4" max="5" width="16.7109375" style="8" customWidth="1"/>
    <col min="6" max="16384" width="9.140625" style="8"/>
  </cols>
  <sheetData>
    <row r="1" spans="1:5" ht="20.25" customHeight="1" x14ac:dyDescent="0.2">
      <c r="A1" s="128" t="str">
        <f>ESF!A1</f>
        <v>MUNICIPIO DE GUANAJUATO</v>
      </c>
      <c r="B1" s="128"/>
      <c r="C1" s="128"/>
      <c r="D1" s="19" t="s">
        <v>121</v>
      </c>
      <c r="E1" s="20">
        <f>ESF!H1</f>
        <v>2019</v>
      </c>
    </row>
    <row r="2" spans="1:5" ht="20.25" customHeight="1" x14ac:dyDescent="0.2">
      <c r="A2" s="128" t="s">
        <v>399</v>
      </c>
      <c r="B2" s="128"/>
      <c r="C2" s="128"/>
      <c r="D2" s="19" t="s">
        <v>123</v>
      </c>
      <c r="E2" s="20" t="str">
        <f>ESF!H2</f>
        <v>Trimestral</v>
      </c>
    </row>
    <row r="3" spans="1:5" ht="20.25" customHeight="1" x14ac:dyDescent="0.2">
      <c r="A3" s="128" t="str">
        <f>ESF!A3</f>
        <v>Correspondientes del 01 de Enero al 30 de Septiembre de 2019</v>
      </c>
      <c r="B3" s="128"/>
      <c r="C3" s="128"/>
      <c r="D3" s="19" t="s">
        <v>125</v>
      </c>
      <c r="E3" s="20">
        <f>ESF!H3</f>
        <v>3</v>
      </c>
    </row>
    <row r="4" spans="1:5" x14ac:dyDescent="0.2">
      <c r="A4" s="45" t="s">
        <v>126</v>
      </c>
      <c r="B4" s="46"/>
      <c r="C4" s="46"/>
      <c r="D4" s="46"/>
      <c r="E4" s="46"/>
    </row>
    <row r="5" spans="1:5" x14ac:dyDescent="0.2">
      <c r="A5" s="44"/>
      <c r="B5" s="44"/>
      <c r="C5" s="44"/>
      <c r="D5" s="44"/>
      <c r="E5" s="44"/>
    </row>
    <row r="6" spans="1:5" x14ac:dyDescent="0.2">
      <c r="A6" s="46" t="s">
        <v>107</v>
      </c>
      <c r="B6" s="46"/>
      <c r="C6" s="46"/>
      <c r="D6" s="46"/>
      <c r="E6" s="46"/>
    </row>
    <row r="7" spans="1:5" x14ac:dyDescent="0.2">
      <c r="A7" s="21" t="s">
        <v>96</v>
      </c>
      <c r="B7" s="21" t="s">
        <v>93</v>
      </c>
      <c r="C7" s="21" t="s">
        <v>94</v>
      </c>
      <c r="D7" s="21" t="s">
        <v>95</v>
      </c>
      <c r="E7" s="21" t="s">
        <v>97</v>
      </c>
    </row>
    <row r="8" spans="1:5" x14ac:dyDescent="0.2">
      <c r="A8" s="73">
        <v>3110</v>
      </c>
      <c r="B8" s="74" t="s">
        <v>266</v>
      </c>
      <c r="C8" s="75">
        <v>0</v>
      </c>
      <c r="D8" s="74"/>
      <c r="E8" s="74"/>
    </row>
    <row r="9" spans="1:5" x14ac:dyDescent="0.2">
      <c r="A9" s="73">
        <v>3120</v>
      </c>
      <c r="B9" s="74" t="s">
        <v>400</v>
      </c>
      <c r="C9" s="75">
        <v>0</v>
      </c>
      <c r="D9" s="74"/>
      <c r="E9" s="74"/>
    </row>
    <row r="10" spans="1:5" x14ac:dyDescent="0.2">
      <c r="A10" s="73">
        <v>3130</v>
      </c>
      <c r="B10" s="74" t="s">
        <v>401</v>
      </c>
      <c r="C10" s="75">
        <v>0</v>
      </c>
      <c r="D10" s="74"/>
      <c r="E10" s="74"/>
    </row>
    <row r="11" spans="1:5" x14ac:dyDescent="0.2">
      <c r="A11" s="44"/>
      <c r="B11" s="44"/>
      <c r="C11" s="44"/>
      <c r="D11" s="44"/>
      <c r="E11" s="44"/>
    </row>
    <row r="12" spans="1:5" x14ac:dyDescent="0.2">
      <c r="A12" s="46" t="s">
        <v>108</v>
      </c>
      <c r="B12" s="46"/>
      <c r="C12" s="46"/>
      <c r="D12" s="46"/>
      <c r="E12" s="46"/>
    </row>
    <row r="13" spans="1:5" x14ac:dyDescent="0.2">
      <c r="A13" s="21" t="s">
        <v>96</v>
      </c>
      <c r="B13" s="21" t="s">
        <v>93</v>
      </c>
      <c r="C13" s="21" t="s">
        <v>94</v>
      </c>
      <c r="D13" s="21" t="s">
        <v>402</v>
      </c>
      <c r="E13" s="21"/>
    </row>
    <row r="14" spans="1:5" x14ac:dyDescent="0.2">
      <c r="A14" s="76">
        <v>3210</v>
      </c>
      <c r="B14" s="77" t="s">
        <v>403</v>
      </c>
      <c r="C14" s="78">
        <v>158218745.55000001</v>
      </c>
      <c r="D14" s="77"/>
      <c r="E14" s="77"/>
    </row>
    <row r="15" spans="1:5" x14ac:dyDescent="0.2">
      <c r="A15" s="76">
        <v>3220</v>
      </c>
      <c r="B15" s="77" t="s">
        <v>404</v>
      </c>
      <c r="C15" s="78">
        <v>358950737.13</v>
      </c>
      <c r="D15" s="77"/>
      <c r="E15" s="77"/>
    </row>
    <row r="16" spans="1:5" x14ac:dyDescent="0.2">
      <c r="A16" s="76">
        <v>3230</v>
      </c>
      <c r="B16" s="77" t="s">
        <v>405</v>
      </c>
      <c r="C16" s="78">
        <v>0</v>
      </c>
      <c r="D16" s="77"/>
      <c r="E16" s="77"/>
    </row>
    <row r="17" spans="1:5" x14ac:dyDescent="0.2">
      <c r="A17" s="73">
        <v>3231</v>
      </c>
      <c r="B17" s="74" t="s">
        <v>406</v>
      </c>
      <c r="C17" s="75">
        <v>0</v>
      </c>
      <c r="D17" s="74"/>
      <c r="E17" s="74"/>
    </row>
    <row r="18" spans="1:5" x14ac:dyDescent="0.2">
      <c r="A18" s="73">
        <v>3232</v>
      </c>
      <c r="B18" s="74" t="s">
        <v>407</v>
      </c>
      <c r="C18" s="75">
        <v>0</v>
      </c>
      <c r="D18" s="74"/>
      <c r="E18" s="74"/>
    </row>
    <row r="19" spans="1:5" x14ac:dyDescent="0.2">
      <c r="A19" s="73">
        <v>3233</v>
      </c>
      <c r="B19" s="74" t="s">
        <v>408</v>
      </c>
      <c r="C19" s="75">
        <v>0</v>
      </c>
      <c r="D19" s="74"/>
      <c r="E19" s="74"/>
    </row>
    <row r="20" spans="1:5" x14ac:dyDescent="0.2">
      <c r="A20" s="73">
        <v>3239</v>
      </c>
      <c r="B20" s="74" t="s">
        <v>409</v>
      </c>
      <c r="C20" s="75">
        <v>0</v>
      </c>
      <c r="D20" s="74"/>
      <c r="E20" s="74"/>
    </row>
    <row r="21" spans="1:5" x14ac:dyDescent="0.2">
      <c r="A21" s="76">
        <v>3240</v>
      </c>
      <c r="B21" s="77" t="s">
        <v>410</v>
      </c>
      <c r="C21" s="78">
        <v>50265465.109999999</v>
      </c>
      <c r="D21" s="77"/>
      <c r="E21" s="77"/>
    </row>
    <row r="22" spans="1:5" x14ac:dyDescent="0.2">
      <c r="A22" s="73">
        <v>3241</v>
      </c>
      <c r="B22" s="74" t="s">
        <v>411</v>
      </c>
      <c r="C22" s="75">
        <v>50265465.109999999</v>
      </c>
      <c r="D22" s="74"/>
      <c r="E22" s="74"/>
    </row>
    <row r="23" spans="1:5" x14ac:dyDescent="0.2">
      <c r="A23" s="73">
        <v>3242</v>
      </c>
      <c r="B23" s="74" t="s">
        <v>412</v>
      </c>
      <c r="C23" s="75">
        <v>0</v>
      </c>
      <c r="D23" s="74"/>
      <c r="E23" s="74"/>
    </row>
    <row r="24" spans="1:5" x14ac:dyDescent="0.2">
      <c r="A24" s="73">
        <v>3243</v>
      </c>
      <c r="B24" s="74" t="s">
        <v>413</v>
      </c>
      <c r="C24" s="75">
        <v>0</v>
      </c>
      <c r="D24" s="74"/>
      <c r="E24" s="74"/>
    </row>
    <row r="25" spans="1:5" x14ac:dyDescent="0.2">
      <c r="A25" s="76">
        <v>3250</v>
      </c>
      <c r="B25" s="77" t="s">
        <v>414</v>
      </c>
      <c r="C25" s="78">
        <v>0</v>
      </c>
      <c r="D25" s="77"/>
      <c r="E25" s="77"/>
    </row>
    <row r="26" spans="1:5" x14ac:dyDescent="0.2">
      <c r="A26" s="73">
        <v>3251</v>
      </c>
      <c r="B26" s="74" t="s">
        <v>415</v>
      </c>
      <c r="C26" s="75">
        <v>0</v>
      </c>
      <c r="D26" s="74"/>
      <c r="E26" s="74"/>
    </row>
    <row r="27" spans="1:5" x14ac:dyDescent="0.2">
      <c r="A27" s="73">
        <v>3252</v>
      </c>
      <c r="B27" s="74" t="s">
        <v>416</v>
      </c>
      <c r="C27" s="75">
        <v>0</v>
      </c>
      <c r="D27" s="74"/>
      <c r="E27" s="74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39370078740157483" right="0.39370078740157483" top="0.39370078740157483" bottom="0.39370078740157483" header="0.31496062992125984" footer="0.31496062992125984"/>
  <pageSetup scale="85" fitToHeight="0" orientation="portrait" horizontalDpi="300" verticalDpi="300" r:id="rId1"/>
  <headerFooter>
    <oddFooter>&amp;L&amp;"-,Cursiva"&amp;9&amp;K01577A“Bajo protesta de decir verdad declaramos que los Estados Financieros y sus notas, son razonablemente correctos y son responsabilidad del emisor".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1577A"/>
    <pageSetUpPr fitToPage="1"/>
  </sheetPr>
  <dimension ref="A1:E79"/>
  <sheetViews>
    <sheetView workbookViewId="0">
      <selection sqref="A1:B1"/>
    </sheetView>
  </sheetViews>
  <sheetFormatPr baseColWidth="10" defaultColWidth="9.140625" defaultRowHeight="11.25" x14ac:dyDescent="0.2"/>
  <cols>
    <col min="1" max="1" width="10" style="8" customWidth="1"/>
    <col min="2" max="2" width="63.42578125" style="8" bestFit="1" customWidth="1"/>
    <col min="3" max="3" width="15.28515625" style="8" bestFit="1" customWidth="1"/>
    <col min="4" max="4" width="16.42578125" style="8" bestFit="1" customWidth="1"/>
    <col min="5" max="5" width="19.140625" style="8" customWidth="1"/>
    <col min="6" max="16384" width="9.140625" style="8"/>
  </cols>
  <sheetData>
    <row r="1" spans="1:5" s="9" customFormat="1" ht="21" customHeight="1" x14ac:dyDescent="0.25">
      <c r="A1" s="128" t="str">
        <f>ESF!A1</f>
        <v>MUNICIPIO DE GUANAJUATO</v>
      </c>
      <c r="B1" s="128"/>
      <c r="C1" s="128"/>
      <c r="D1" s="19" t="s">
        <v>121</v>
      </c>
      <c r="E1" s="20">
        <f>ESF!H1</f>
        <v>2019</v>
      </c>
    </row>
    <row r="2" spans="1:5" s="9" customFormat="1" ht="21" customHeight="1" x14ac:dyDescent="0.25">
      <c r="A2" s="128" t="s">
        <v>417</v>
      </c>
      <c r="B2" s="128"/>
      <c r="C2" s="128"/>
      <c r="D2" s="19" t="s">
        <v>123</v>
      </c>
      <c r="E2" s="20" t="str">
        <f>ESF!H2</f>
        <v>Trimestral</v>
      </c>
    </row>
    <row r="3" spans="1:5" s="9" customFormat="1" ht="21" customHeight="1" x14ac:dyDescent="0.25">
      <c r="A3" s="128" t="str">
        <f>ESF!A3</f>
        <v>Correspondientes del 01 de Enero al 30 de Septiembre de 2019</v>
      </c>
      <c r="B3" s="128"/>
      <c r="C3" s="128"/>
      <c r="D3" s="19" t="s">
        <v>125</v>
      </c>
      <c r="E3" s="20">
        <f>ESF!H3</f>
        <v>3</v>
      </c>
    </row>
    <row r="4" spans="1:5" x14ac:dyDescent="0.2">
      <c r="A4" s="45" t="s">
        <v>126</v>
      </c>
      <c r="B4" s="46"/>
      <c r="C4" s="46"/>
      <c r="D4" s="46"/>
      <c r="E4" s="46"/>
    </row>
    <row r="5" spans="1:5" x14ac:dyDescent="0.2">
      <c r="A5" s="44"/>
      <c r="B5" s="44"/>
      <c r="C5" s="44"/>
      <c r="D5" s="44"/>
      <c r="E5" s="44"/>
    </row>
    <row r="6" spans="1:5" x14ac:dyDescent="0.2">
      <c r="A6" s="46" t="s">
        <v>109</v>
      </c>
      <c r="B6" s="46"/>
      <c r="C6" s="46"/>
      <c r="D6" s="46"/>
      <c r="E6" s="46"/>
    </row>
    <row r="7" spans="1:5" x14ac:dyDescent="0.2">
      <c r="A7" s="21" t="s">
        <v>96</v>
      </c>
      <c r="B7" s="21" t="s">
        <v>93</v>
      </c>
      <c r="C7" s="21" t="s">
        <v>111</v>
      </c>
      <c r="D7" s="21" t="s">
        <v>112</v>
      </c>
      <c r="E7" s="21"/>
    </row>
    <row r="8" spans="1:5" x14ac:dyDescent="0.2">
      <c r="A8" s="73">
        <v>1111</v>
      </c>
      <c r="B8" s="74" t="s">
        <v>418</v>
      </c>
      <c r="C8" s="75">
        <v>0</v>
      </c>
      <c r="D8" s="75">
        <v>30.5</v>
      </c>
      <c r="E8" s="74"/>
    </row>
    <row r="9" spans="1:5" x14ac:dyDescent="0.2">
      <c r="A9" s="73">
        <v>1112</v>
      </c>
      <c r="B9" s="74" t="s">
        <v>419</v>
      </c>
      <c r="C9" s="75">
        <v>21890360.670000002</v>
      </c>
      <c r="D9" s="75">
        <v>100680295.44</v>
      </c>
      <c r="E9" s="74"/>
    </row>
    <row r="10" spans="1:5" x14ac:dyDescent="0.2">
      <c r="A10" s="73">
        <v>1113</v>
      </c>
      <c r="B10" s="74" t="s">
        <v>420</v>
      </c>
      <c r="C10" s="75">
        <v>0</v>
      </c>
      <c r="D10" s="75">
        <v>0</v>
      </c>
      <c r="E10" s="74"/>
    </row>
    <row r="11" spans="1:5" x14ac:dyDescent="0.2">
      <c r="A11" s="73">
        <v>1114</v>
      </c>
      <c r="B11" s="74" t="s">
        <v>127</v>
      </c>
      <c r="C11" s="75">
        <v>0</v>
      </c>
      <c r="D11" s="75">
        <v>0</v>
      </c>
      <c r="E11" s="74"/>
    </row>
    <row r="12" spans="1:5" x14ac:dyDescent="0.2">
      <c r="A12" s="73">
        <v>1115</v>
      </c>
      <c r="B12" s="74" t="s">
        <v>128</v>
      </c>
      <c r="C12" s="75">
        <v>0</v>
      </c>
      <c r="D12" s="75">
        <v>0</v>
      </c>
      <c r="E12" s="74"/>
    </row>
    <row r="13" spans="1:5" x14ac:dyDescent="0.2">
      <c r="A13" s="73">
        <v>1116</v>
      </c>
      <c r="B13" s="74" t="s">
        <v>421</v>
      </c>
      <c r="C13" s="75">
        <v>1563027.27</v>
      </c>
      <c r="D13" s="75">
        <v>335883.32</v>
      </c>
      <c r="E13" s="74"/>
    </row>
    <row r="14" spans="1:5" x14ac:dyDescent="0.2">
      <c r="A14" s="73">
        <v>1119</v>
      </c>
      <c r="B14" s="74" t="s">
        <v>422</v>
      </c>
      <c r="C14" s="75">
        <v>0</v>
      </c>
      <c r="D14" s="75">
        <v>0</v>
      </c>
      <c r="E14" s="74"/>
    </row>
    <row r="15" spans="1:5" x14ac:dyDescent="0.2">
      <c r="A15" s="76">
        <v>1110</v>
      </c>
      <c r="B15" s="121" t="s">
        <v>423</v>
      </c>
      <c r="C15" s="78">
        <f>SUM(C8:C14)</f>
        <v>23453387.940000001</v>
      </c>
      <c r="D15" s="78">
        <f>SUM(D8:D14)</f>
        <v>101016209.25999999</v>
      </c>
      <c r="E15" s="74"/>
    </row>
    <row r="16" spans="1:5" x14ac:dyDescent="0.2">
      <c r="A16" s="44"/>
      <c r="B16" s="44"/>
      <c r="C16" s="44"/>
      <c r="D16" s="44"/>
      <c r="E16" s="44"/>
    </row>
    <row r="17" spans="1:5" x14ac:dyDescent="0.2">
      <c r="A17" s="46" t="s">
        <v>110</v>
      </c>
      <c r="B17" s="46"/>
      <c r="C17" s="46"/>
      <c r="D17" s="46"/>
      <c r="E17" s="46"/>
    </row>
    <row r="18" spans="1:5" x14ac:dyDescent="0.2">
      <c r="A18" s="21" t="s">
        <v>96</v>
      </c>
      <c r="B18" s="21" t="s">
        <v>93</v>
      </c>
      <c r="C18" s="21" t="s">
        <v>94</v>
      </c>
      <c r="D18" s="21" t="s">
        <v>424</v>
      </c>
      <c r="E18" s="21" t="s">
        <v>113</v>
      </c>
    </row>
    <row r="19" spans="1:5" x14ac:dyDescent="0.2">
      <c r="A19" s="76">
        <v>1230</v>
      </c>
      <c r="B19" s="77" t="s">
        <v>159</v>
      </c>
      <c r="C19" s="78">
        <f>SUM(C20:C26)</f>
        <v>233439489.88</v>
      </c>
      <c r="D19" s="77"/>
      <c r="E19" s="77"/>
    </row>
    <row r="20" spans="1:5" x14ac:dyDescent="0.2">
      <c r="A20" s="73">
        <v>1231</v>
      </c>
      <c r="B20" s="74" t="s">
        <v>160</v>
      </c>
      <c r="C20" s="75">
        <v>64286049.240000002</v>
      </c>
      <c r="D20" s="74"/>
      <c r="E20" s="74"/>
    </row>
    <row r="21" spans="1:5" x14ac:dyDescent="0.2">
      <c r="A21" s="73">
        <v>1232</v>
      </c>
      <c r="B21" s="74" t="s">
        <v>161</v>
      </c>
      <c r="C21" s="75">
        <v>0</v>
      </c>
      <c r="D21" s="74"/>
      <c r="E21" s="74"/>
    </row>
    <row r="22" spans="1:5" x14ac:dyDescent="0.2">
      <c r="A22" s="73">
        <v>1233</v>
      </c>
      <c r="B22" s="74" t="s">
        <v>162</v>
      </c>
      <c r="C22" s="75">
        <v>50001965.740000002</v>
      </c>
      <c r="D22" s="74"/>
      <c r="E22" s="74"/>
    </row>
    <row r="23" spans="1:5" x14ac:dyDescent="0.2">
      <c r="A23" s="73">
        <v>1234</v>
      </c>
      <c r="B23" s="74" t="s">
        <v>163</v>
      </c>
      <c r="C23" s="75">
        <v>8237447</v>
      </c>
      <c r="D23" s="74"/>
      <c r="E23" s="74"/>
    </row>
    <row r="24" spans="1:5" x14ac:dyDescent="0.2">
      <c r="A24" s="73">
        <v>1235</v>
      </c>
      <c r="B24" s="74" t="s">
        <v>164</v>
      </c>
      <c r="C24" s="75">
        <v>57115094.899999999</v>
      </c>
      <c r="D24" s="74"/>
      <c r="E24" s="74"/>
    </row>
    <row r="25" spans="1:5" x14ac:dyDescent="0.2">
      <c r="A25" s="73">
        <v>1236</v>
      </c>
      <c r="B25" s="74" t="s">
        <v>165</v>
      </c>
      <c r="C25" s="75">
        <v>53798933</v>
      </c>
      <c r="D25" s="74"/>
      <c r="E25" s="74"/>
    </row>
    <row r="26" spans="1:5" x14ac:dyDescent="0.2">
      <c r="A26" s="73">
        <v>1239</v>
      </c>
      <c r="B26" s="74" t="s">
        <v>166</v>
      </c>
      <c r="C26" s="75">
        <v>0</v>
      </c>
      <c r="D26" s="74"/>
      <c r="E26" s="74"/>
    </row>
    <row r="27" spans="1:5" x14ac:dyDescent="0.2">
      <c r="A27" s="76">
        <v>1240</v>
      </c>
      <c r="B27" s="77" t="s">
        <v>167</v>
      </c>
      <c r="C27" s="78">
        <f>SUM(C28:C35)</f>
        <v>153861479.69999999</v>
      </c>
      <c r="D27" s="77"/>
      <c r="E27" s="77"/>
    </row>
    <row r="28" spans="1:5" x14ac:dyDescent="0.2">
      <c r="A28" s="73">
        <v>1241</v>
      </c>
      <c r="B28" s="74" t="s">
        <v>168</v>
      </c>
      <c r="C28" s="75">
        <v>33667634.560000002</v>
      </c>
      <c r="D28" s="74"/>
      <c r="E28" s="74"/>
    </row>
    <row r="29" spans="1:5" x14ac:dyDescent="0.2">
      <c r="A29" s="73">
        <v>1242</v>
      </c>
      <c r="B29" s="74" t="s">
        <v>169</v>
      </c>
      <c r="C29" s="75">
        <v>6375889.8300000001</v>
      </c>
      <c r="D29" s="74"/>
      <c r="E29" s="74"/>
    </row>
    <row r="30" spans="1:5" x14ac:dyDescent="0.2">
      <c r="A30" s="73">
        <v>1243</v>
      </c>
      <c r="B30" s="74" t="s">
        <v>170</v>
      </c>
      <c r="C30" s="75">
        <v>196983.36</v>
      </c>
      <c r="D30" s="74"/>
      <c r="E30" s="74"/>
    </row>
    <row r="31" spans="1:5" x14ac:dyDescent="0.2">
      <c r="A31" s="73">
        <v>1244</v>
      </c>
      <c r="B31" s="74" t="s">
        <v>171</v>
      </c>
      <c r="C31" s="75">
        <v>89677823.560000002</v>
      </c>
      <c r="D31" s="74"/>
      <c r="E31" s="74"/>
    </row>
    <row r="32" spans="1:5" x14ac:dyDescent="0.2">
      <c r="A32" s="73">
        <v>1245</v>
      </c>
      <c r="B32" s="74" t="s">
        <v>172</v>
      </c>
      <c r="C32" s="75">
        <v>699554.07</v>
      </c>
      <c r="D32" s="74"/>
      <c r="E32" s="74"/>
    </row>
    <row r="33" spans="1:5" x14ac:dyDescent="0.2">
      <c r="A33" s="73">
        <v>1246</v>
      </c>
      <c r="B33" s="74" t="s">
        <v>173</v>
      </c>
      <c r="C33" s="75">
        <v>22600774.600000001</v>
      </c>
      <c r="D33" s="74"/>
      <c r="E33" s="74"/>
    </row>
    <row r="34" spans="1:5" x14ac:dyDescent="0.2">
      <c r="A34" s="73">
        <v>1247</v>
      </c>
      <c r="B34" s="74" t="s">
        <v>174</v>
      </c>
      <c r="C34" s="75">
        <v>642819.72</v>
      </c>
      <c r="D34" s="74"/>
      <c r="E34" s="74"/>
    </row>
    <row r="35" spans="1:5" x14ac:dyDescent="0.2">
      <c r="A35" s="73">
        <v>1248</v>
      </c>
      <c r="B35" s="74" t="s">
        <v>175</v>
      </c>
      <c r="C35" s="75">
        <v>0</v>
      </c>
      <c r="D35" s="74"/>
      <c r="E35" s="74"/>
    </row>
    <row r="36" spans="1:5" x14ac:dyDescent="0.2">
      <c r="A36" s="76">
        <v>1250</v>
      </c>
      <c r="B36" s="77" t="s">
        <v>177</v>
      </c>
      <c r="C36" s="78">
        <f>SUM(C37:C41)</f>
        <v>3608783.67</v>
      </c>
      <c r="D36" s="77"/>
      <c r="E36" s="77"/>
    </row>
    <row r="37" spans="1:5" x14ac:dyDescent="0.2">
      <c r="A37" s="73">
        <v>1251</v>
      </c>
      <c r="B37" s="74" t="s">
        <v>178</v>
      </c>
      <c r="C37" s="75">
        <v>3464160.82</v>
      </c>
      <c r="D37" s="74"/>
      <c r="E37" s="74"/>
    </row>
    <row r="38" spans="1:5" x14ac:dyDescent="0.2">
      <c r="A38" s="73">
        <v>1252</v>
      </c>
      <c r="B38" s="74" t="s">
        <v>179</v>
      </c>
      <c r="C38" s="75">
        <v>0</v>
      </c>
      <c r="D38" s="74"/>
      <c r="E38" s="74"/>
    </row>
    <row r="39" spans="1:5" x14ac:dyDescent="0.2">
      <c r="A39" s="73">
        <v>1253</v>
      </c>
      <c r="B39" s="74" t="s">
        <v>180</v>
      </c>
      <c r="C39" s="75">
        <v>0</v>
      </c>
      <c r="D39" s="74"/>
      <c r="E39" s="74"/>
    </row>
    <row r="40" spans="1:5" x14ac:dyDescent="0.2">
      <c r="A40" s="73">
        <v>1254</v>
      </c>
      <c r="B40" s="74" t="s">
        <v>181</v>
      </c>
      <c r="C40" s="75">
        <v>144622.85</v>
      </c>
      <c r="D40" s="74"/>
      <c r="E40" s="74"/>
    </row>
    <row r="41" spans="1:5" x14ac:dyDescent="0.2">
      <c r="A41" s="73">
        <v>1259</v>
      </c>
      <c r="B41" s="74" t="s">
        <v>182</v>
      </c>
      <c r="C41" s="75">
        <v>0</v>
      </c>
      <c r="D41" s="74"/>
      <c r="E41" s="74"/>
    </row>
    <row r="42" spans="1:5" x14ac:dyDescent="0.2">
      <c r="A42" s="44"/>
      <c r="B42" s="44"/>
      <c r="C42" s="44"/>
      <c r="D42" s="44"/>
      <c r="E42" s="44"/>
    </row>
    <row r="43" spans="1:5" x14ac:dyDescent="0.2">
      <c r="A43" s="46" t="s">
        <v>574</v>
      </c>
      <c r="B43" s="46"/>
      <c r="C43" s="46"/>
      <c r="D43" s="46"/>
      <c r="E43" s="46"/>
    </row>
    <row r="44" spans="1:5" x14ac:dyDescent="0.2">
      <c r="A44" s="21" t="s">
        <v>96</v>
      </c>
      <c r="B44" s="21" t="s">
        <v>93</v>
      </c>
      <c r="C44" s="21" t="s">
        <v>111</v>
      </c>
      <c r="D44" s="21" t="s">
        <v>112</v>
      </c>
      <c r="E44" s="21"/>
    </row>
    <row r="45" spans="1:5" x14ac:dyDescent="0.2">
      <c r="A45" s="76">
        <v>5500</v>
      </c>
      <c r="B45" s="77" t="s">
        <v>370</v>
      </c>
      <c r="C45" s="78">
        <v>0</v>
      </c>
      <c r="D45" s="78">
        <v>0</v>
      </c>
      <c r="E45" s="77"/>
    </row>
    <row r="46" spans="1:5" x14ac:dyDescent="0.2">
      <c r="A46" s="73">
        <v>5510</v>
      </c>
      <c r="B46" s="74" t="s">
        <v>371</v>
      </c>
      <c r="C46" s="75">
        <v>0</v>
      </c>
      <c r="D46" s="75">
        <v>0</v>
      </c>
      <c r="E46" s="74"/>
    </row>
    <row r="47" spans="1:5" x14ac:dyDescent="0.2">
      <c r="A47" s="73">
        <v>5511</v>
      </c>
      <c r="B47" s="74" t="s">
        <v>372</v>
      </c>
      <c r="C47" s="75">
        <v>0</v>
      </c>
      <c r="D47" s="75">
        <v>0</v>
      </c>
      <c r="E47" s="74"/>
    </row>
    <row r="48" spans="1:5" x14ac:dyDescent="0.2">
      <c r="A48" s="73">
        <v>5512</v>
      </c>
      <c r="B48" s="74" t="s">
        <v>373</v>
      </c>
      <c r="C48" s="75">
        <v>0</v>
      </c>
      <c r="D48" s="75">
        <v>0</v>
      </c>
      <c r="E48" s="74"/>
    </row>
    <row r="49" spans="1:5" x14ac:dyDescent="0.2">
      <c r="A49" s="73">
        <v>5513</v>
      </c>
      <c r="B49" s="74" t="s">
        <v>374</v>
      </c>
      <c r="C49" s="75">
        <v>0</v>
      </c>
      <c r="D49" s="75">
        <v>0</v>
      </c>
      <c r="E49" s="74"/>
    </row>
    <row r="50" spans="1:5" x14ac:dyDescent="0.2">
      <c r="A50" s="73">
        <v>5514</v>
      </c>
      <c r="B50" s="74" t="s">
        <v>375</v>
      </c>
      <c r="C50" s="75">
        <v>0</v>
      </c>
      <c r="D50" s="75">
        <v>0</v>
      </c>
      <c r="E50" s="74"/>
    </row>
    <row r="51" spans="1:5" x14ac:dyDescent="0.2">
      <c r="A51" s="73">
        <v>5515</v>
      </c>
      <c r="B51" s="74" t="s">
        <v>376</v>
      </c>
      <c r="C51" s="75">
        <v>0</v>
      </c>
      <c r="D51" s="75">
        <v>0</v>
      </c>
      <c r="E51" s="74"/>
    </row>
    <row r="52" spans="1:5" x14ac:dyDescent="0.2">
      <c r="A52" s="73">
        <v>5516</v>
      </c>
      <c r="B52" s="74" t="s">
        <v>377</v>
      </c>
      <c r="C52" s="75">
        <v>0</v>
      </c>
      <c r="D52" s="75">
        <v>0</v>
      </c>
      <c r="E52" s="74"/>
    </row>
    <row r="53" spans="1:5" x14ac:dyDescent="0.2">
      <c r="A53" s="73">
        <v>5517</v>
      </c>
      <c r="B53" s="74" t="s">
        <v>378</v>
      </c>
      <c r="C53" s="75">
        <v>0</v>
      </c>
      <c r="D53" s="75">
        <v>0</v>
      </c>
      <c r="E53" s="74"/>
    </row>
    <row r="54" spans="1:5" x14ac:dyDescent="0.2">
      <c r="A54" s="73">
        <v>5518</v>
      </c>
      <c r="B54" s="74" t="s">
        <v>47</v>
      </c>
      <c r="C54" s="75">
        <v>0</v>
      </c>
      <c r="D54" s="75">
        <v>0</v>
      </c>
      <c r="E54" s="74"/>
    </row>
    <row r="55" spans="1:5" x14ac:dyDescent="0.2">
      <c r="A55" s="73">
        <v>5520</v>
      </c>
      <c r="B55" s="74" t="s">
        <v>46</v>
      </c>
      <c r="C55" s="75">
        <v>0</v>
      </c>
      <c r="D55" s="75">
        <v>0</v>
      </c>
      <c r="E55" s="74"/>
    </row>
    <row r="56" spans="1:5" x14ac:dyDescent="0.2">
      <c r="A56" s="73">
        <v>5521</v>
      </c>
      <c r="B56" s="74" t="s">
        <v>379</v>
      </c>
      <c r="C56" s="75">
        <v>0</v>
      </c>
      <c r="D56" s="75">
        <v>0</v>
      </c>
      <c r="E56" s="74"/>
    </row>
    <row r="57" spans="1:5" x14ac:dyDescent="0.2">
      <c r="A57" s="73">
        <v>5522</v>
      </c>
      <c r="B57" s="74" t="s">
        <v>380</v>
      </c>
      <c r="C57" s="75">
        <v>0</v>
      </c>
      <c r="D57" s="75">
        <v>0</v>
      </c>
      <c r="E57" s="74"/>
    </row>
    <row r="58" spans="1:5" x14ac:dyDescent="0.2">
      <c r="A58" s="73">
        <v>5530</v>
      </c>
      <c r="B58" s="74" t="s">
        <v>381</v>
      </c>
      <c r="C58" s="75">
        <v>0</v>
      </c>
      <c r="D58" s="75">
        <v>0</v>
      </c>
      <c r="E58" s="74"/>
    </row>
    <row r="59" spans="1:5" x14ac:dyDescent="0.2">
      <c r="A59" s="73">
        <v>5531</v>
      </c>
      <c r="B59" s="74" t="s">
        <v>382</v>
      </c>
      <c r="C59" s="75">
        <v>0</v>
      </c>
      <c r="D59" s="75">
        <v>0</v>
      </c>
      <c r="E59" s="74"/>
    </row>
    <row r="60" spans="1:5" x14ac:dyDescent="0.2">
      <c r="A60" s="73">
        <v>5532</v>
      </c>
      <c r="B60" s="74" t="s">
        <v>383</v>
      </c>
      <c r="C60" s="75">
        <v>0</v>
      </c>
      <c r="D60" s="75">
        <v>0</v>
      </c>
      <c r="E60" s="74"/>
    </row>
    <row r="61" spans="1:5" x14ac:dyDescent="0.2">
      <c r="A61" s="73">
        <v>5533</v>
      </c>
      <c r="B61" s="74" t="s">
        <v>384</v>
      </c>
      <c r="C61" s="75">
        <v>0</v>
      </c>
      <c r="D61" s="75">
        <v>0</v>
      </c>
      <c r="E61" s="74"/>
    </row>
    <row r="62" spans="1:5" x14ac:dyDescent="0.2">
      <c r="A62" s="73">
        <v>5534</v>
      </c>
      <c r="B62" s="74" t="s">
        <v>385</v>
      </c>
      <c r="C62" s="75">
        <v>0</v>
      </c>
      <c r="D62" s="75">
        <v>0</v>
      </c>
      <c r="E62" s="74"/>
    </row>
    <row r="63" spans="1:5" x14ac:dyDescent="0.2">
      <c r="A63" s="73">
        <v>5535</v>
      </c>
      <c r="B63" s="74" t="s">
        <v>386</v>
      </c>
      <c r="C63" s="75">
        <v>0</v>
      </c>
      <c r="D63" s="75">
        <v>0</v>
      </c>
      <c r="E63" s="74"/>
    </row>
    <row r="64" spans="1:5" x14ac:dyDescent="0.2">
      <c r="A64" s="73">
        <v>5540</v>
      </c>
      <c r="B64" s="74" t="s">
        <v>387</v>
      </c>
      <c r="C64" s="75">
        <v>0</v>
      </c>
      <c r="D64" s="75">
        <v>0</v>
      </c>
      <c r="E64" s="74"/>
    </row>
    <row r="65" spans="1:5" x14ac:dyDescent="0.2">
      <c r="A65" s="73">
        <v>5541</v>
      </c>
      <c r="B65" s="74" t="s">
        <v>387</v>
      </c>
      <c r="C65" s="75">
        <v>0</v>
      </c>
      <c r="D65" s="75">
        <v>0</v>
      </c>
      <c r="E65" s="74"/>
    </row>
    <row r="66" spans="1:5" x14ac:dyDescent="0.2">
      <c r="A66" s="73">
        <v>5550</v>
      </c>
      <c r="B66" s="74" t="s">
        <v>388</v>
      </c>
      <c r="C66" s="75">
        <v>0</v>
      </c>
      <c r="D66" s="75">
        <v>0</v>
      </c>
      <c r="E66" s="74"/>
    </row>
    <row r="67" spans="1:5" x14ac:dyDescent="0.2">
      <c r="A67" s="73">
        <v>5551</v>
      </c>
      <c r="B67" s="74" t="s">
        <v>388</v>
      </c>
      <c r="C67" s="75">
        <v>0</v>
      </c>
      <c r="D67" s="75">
        <v>0</v>
      </c>
      <c r="E67" s="74"/>
    </row>
    <row r="68" spans="1:5" x14ac:dyDescent="0.2">
      <c r="A68" s="73">
        <v>5590</v>
      </c>
      <c r="B68" s="74" t="s">
        <v>389</v>
      </c>
      <c r="C68" s="75">
        <v>0</v>
      </c>
      <c r="D68" s="75">
        <v>0</v>
      </c>
      <c r="E68" s="74"/>
    </row>
    <row r="69" spans="1:5" x14ac:dyDescent="0.2">
      <c r="A69" s="73">
        <v>5591</v>
      </c>
      <c r="B69" s="74" t="s">
        <v>390</v>
      </c>
      <c r="C69" s="75">
        <v>0</v>
      </c>
      <c r="D69" s="75">
        <v>0</v>
      </c>
      <c r="E69" s="74"/>
    </row>
    <row r="70" spans="1:5" x14ac:dyDescent="0.2">
      <c r="A70" s="73">
        <v>5592</v>
      </c>
      <c r="B70" s="74" t="s">
        <v>391</v>
      </c>
      <c r="C70" s="75">
        <v>0</v>
      </c>
      <c r="D70" s="75">
        <v>0</v>
      </c>
      <c r="E70" s="74"/>
    </row>
    <row r="71" spans="1:5" x14ac:dyDescent="0.2">
      <c r="A71" s="73">
        <v>5593</v>
      </c>
      <c r="B71" s="74" t="s">
        <v>392</v>
      </c>
      <c r="C71" s="75">
        <v>0</v>
      </c>
      <c r="D71" s="75">
        <v>0</v>
      </c>
      <c r="E71" s="74"/>
    </row>
    <row r="72" spans="1:5" x14ac:dyDescent="0.2">
      <c r="A72" s="73">
        <v>5594</v>
      </c>
      <c r="B72" s="74" t="s">
        <v>393</v>
      </c>
      <c r="C72" s="75">
        <v>0</v>
      </c>
      <c r="D72" s="75">
        <v>0</v>
      </c>
      <c r="E72" s="74"/>
    </row>
    <row r="73" spans="1:5" x14ac:dyDescent="0.2">
      <c r="A73" s="73">
        <v>5595</v>
      </c>
      <c r="B73" s="74" t="s">
        <v>394</v>
      </c>
      <c r="C73" s="75">
        <v>0</v>
      </c>
      <c r="D73" s="75">
        <v>0</v>
      </c>
      <c r="E73" s="74"/>
    </row>
    <row r="74" spans="1:5" x14ac:dyDescent="0.2">
      <c r="A74" s="73">
        <v>5596</v>
      </c>
      <c r="B74" s="74" t="s">
        <v>287</v>
      </c>
      <c r="C74" s="75">
        <v>0</v>
      </c>
      <c r="D74" s="75">
        <v>0</v>
      </c>
      <c r="E74" s="74"/>
    </row>
    <row r="75" spans="1:5" x14ac:dyDescent="0.2">
      <c r="A75" s="73">
        <v>5597</v>
      </c>
      <c r="B75" s="74" t="s">
        <v>395</v>
      </c>
      <c r="C75" s="75">
        <v>0</v>
      </c>
      <c r="D75" s="75">
        <v>0</v>
      </c>
      <c r="E75" s="74"/>
    </row>
    <row r="76" spans="1:5" x14ac:dyDescent="0.2">
      <c r="A76" s="73">
        <v>5599</v>
      </c>
      <c r="B76" s="74" t="s">
        <v>396</v>
      </c>
      <c r="C76" s="75">
        <v>0</v>
      </c>
      <c r="D76" s="75">
        <v>0</v>
      </c>
      <c r="E76" s="74"/>
    </row>
    <row r="77" spans="1:5" x14ac:dyDescent="0.2">
      <c r="A77" s="76">
        <v>5600</v>
      </c>
      <c r="B77" s="77" t="s">
        <v>45</v>
      </c>
      <c r="C77" s="78">
        <v>330919.62</v>
      </c>
      <c r="D77" s="78">
        <v>0</v>
      </c>
      <c r="E77" s="77"/>
    </row>
    <row r="78" spans="1:5" x14ac:dyDescent="0.2">
      <c r="A78" s="73">
        <v>5610</v>
      </c>
      <c r="B78" s="74" t="s">
        <v>397</v>
      </c>
      <c r="C78" s="75">
        <v>330919.62</v>
      </c>
      <c r="D78" s="75">
        <v>0</v>
      </c>
      <c r="E78" s="74"/>
    </row>
    <row r="79" spans="1:5" x14ac:dyDescent="0.2">
      <c r="A79" s="73">
        <v>5611</v>
      </c>
      <c r="B79" s="74" t="s">
        <v>398</v>
      </c>
      <c r="C79" s="75">
        <v>330919.62</v>
      </c>
      <c r="D79" s="75">
        <v>0</v>
      </c>
      <c r="E79" s="74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8 C44"/>
    <dataValidation allowBlank="1" showInputMessage="1" showErrorMessage="1" prompt="Saldo al 31 de diciembre del año anterior que se presenta" sqref="D7 D44"/>
  </dataValidations>
  <printOptions horizontalCentered="1"/>
  <pageMargins left="0.39370078740157483" right="0.39370078740157483" top="0.39370078740157483" bottom="0.39370078740157483" header="0.31496062992125984" footer="0.31496062992125984"/>
  <pageSetup scale="69" orientation="portrait" horizontalDpi="300" verticalDpi="300" r:id="rId1"/>
  <headerFooter>
    <oddFooter>&amp;L&amp;"-,Cursiva"&amp;9&amp;K01577A“Bajo protesta de decir verdad declaramos que los Estados Financieros y sus notas, son razonablemente correctos y son responsabilidad del emisor".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1577A"/>
    <pageSetUpPr fitToPage="1"/>
  </sheetPr>
  <dimension ref="A1:C20"/>
  <sheetViews>
    <sheetView showGridLines="0" workbookViewId="0">
      <selection sqref="A1:B1"/>
    </sheetView>
  </sheetViews>
  <sheetFormatPr baseColWidth="10" defaultRowHeight="11.25" x14ac:dyDescent="0.2"/>
  <cols>
    <col min="1" max="1" width="3.28515625" style="12" customWidth="1"/>
    <col min="2" max="2" width="63.140625" style="12" customWidth="1"/>
    <col min="3" max="3" width="17.7109375" style="12" customWidth="1"/>
    <col min="4" max="16384" width="11.42578125" style="12"/>
  </cols>
  <sheetData>
    <row r="1" spans="1:3" s="11" customFormat="1" ht="18" customHeight="1" x14ac:dyDescent="0.25">
      <c r="A1" s="129" t="str">
        <f>ESF!A1</f>
        <v>MUNICIPIO DE GUANAJUATO</v>
      </c>
      <c r="B1" s="130"/>
      <c r="C1" s="131"/>
    </row>
    <row r="2" spans="1:3" s="11" customFormat="1" ht="18" customHeight="1" x14ac:dyDescent="0.25">
      <c r="A2" s="132" t="s">
        <v>429</v>
      </c>
      <c r="B2" s="133"/>
      <c r="C2" s="134"/>
    </row>
    <row r="3" spans="1:3" s="11" customFormat="1" ht="18" customHeight="1" x14ac:dyDescent="0.25">
      <c r="A3" s="135" t="str">
        <f>ESF!A3</f>
        <v>Correspondientes del 01 de Enero al 30 de Septiembre de 2019</v>
      </c>
      <c r="B3" s="136"/>
      <c r="C3" s="137"/>
    </row>
    <row r="4" spans="1:3" s="13" customFormat="1" ht="18" customHeight="1" x14ac:dyDescent="0.2">
      <c r="A4" s="138" t="s">
        <v>425</v>
      </c>
      <c r="B4" s="139"/>
      <c r="C4" s="140"/>
    </row>
    <row r="5" spans="1:3" x14ac:dyDescent="0.2">
      <c r="A5" s="79" t="s">
        <v>459</v>
      </c>
      <c r="B5" s="79"/>
      <c r="C5" s="80">
        <v>558475453.29999995</v>
      </c>
    </row>
    <row r="6" spans="1:3" x14ac:dyDescent="0.2">
      <c r="A6" s="81"/>
      <c r="B6" s="82"/>
      <c r="C6" s="83"/>
    </row>
    <row r="7" spans="1:3" x14ac:dyDescent="0.2">
      <c r="A7" s="84" t="s">
        <v>460</v>
      </c>
      <c r="B7" s="85"/>
      <c r="C7" s="86">
        <f>SUM(C8:C13)</f>
        <v>0</v>
      </c>
    </row>
    <row r="8" spans="1:3" x14ac:dyDescent="0.2">
      <c r="A8" s="87" t="s">
        <v>461</v>
      </c>
      <c r="B8" s="88" t="s">
        <v>274</v>
      </c>
      <c r="C8" s="89">
        <v>0</v>
      </c>
    </row>
    <row r="9" spans="1:3" x14ac:dyDescent="0.2">
      <c r="A9" s="90" t="s">
        <v>462</v>
      </c>
      <c r="B9" s="91" t="s">
        <v>471</v>
      </c>
      <c r="C9" s="89">
        <v>0</v>
      </c>
    </row>
    <row r="10" spans="1:3" x14ac:dyDescent="0.2">
      <c r="A10" s="90" t="s">
        <v>463</v>
      </c>
      <c r="B10" s="91" t="s">
        <v>282</v>
      </c>
      <c r="C10" s="89">
        <v>0</v>
      </c>
    </row>
    <row r="11" spans="1:3" x14ac:dyDescent="0.2">
      <c r="A11" s="90" t="s">
        <v>464</v>
      </c>
      <c r="B11" s="91" t="s">
        <v>283</v>
      </c>
      <c r="C11" s="89">
        <v>0</v>
      </c>
    </row>
    <row r="12" spans="1:3" x14ac:dyDescent="0.2">
      <c r="A12" s="90" t="s">
        <v>465</v>
      </c>
      <c r="B12" s="91" t="s">
        <v>284</v>
      </c>
      <c r="C12" s="89">
        <v>0</v>
      </c>
    </row>
    <row r="13" spans="1:3" x14ac:dyDescent="0.2">
      <c r="A13" s="87" t="s">
        <v>466</v>
      </c>
      <c r="B13" s="88" t="s">
        <v>467</v>
      </c>
      <c r="C13" s="89">
        <v>0</v>
      </c>
    </row>
    <row r="14" spans="1:3" x14ac:dyDescent="0.2">
      <c r="A14" s="81"/>
      <c r="B14" s="92"/>
      <c r="C14" s="93"/>
    </row>
    <row r="15" spans="1:3" x14ac:dyDescent="0.2">
      <c r="A15" s="84" t="s">
        <v>49</v>
      </c>
      <c r="B15" s="85"/>
      <c r="C15" s="86">
        <f>SUM(C16:C18)</f>
        <v>24333012.899999999</v>
      </c>
    </row>
    <row r="16" spans="1:3" x14ac:dyDescent="0.2">
      <c r="A16" s="87">
        <v>3.1</v>
      </c>
      <c r="B16" s="91" t="s">
        <v>470</v>
      </c>
      <c r="C16" s="89">
        <v>0</v>
      </c>
    </row>
    <row r="17" spans="1:3" x14ac:dyDescent="0.2">
      <c r="A17" s="90">
        <v>3.2</v>
      </c>
      <c r="B17" s="91" t="s">
        <v>468</v>
      </c>
      <c r="C17" s="89">
        <v>24333012.899999999</v>
      </c>
    </row>
    <row r="18" spans="1:3" x14ac:dyDescent="0.2">
      <c r="A18" s="90">
        <v>3.3</v>
      </c>
      <c r="B18" s="88" t="s">
        <v>469</v>
      </c>
      <c r="C18" s="94">
        <v>0</v>
      </c>
    </row>
    <row r="19" spans="1:3" x14ac:dyDescent="0.2">
      <c r="A19" s="81"/>
      <c r="B19" s="95"/>
      <c r="C19" s="96"/>
    </row>
    <row r="20" spans="1:3" x14ac:dyDescent="0.2">
      <c r="A20" s="79" t="s">
        <v>48</v>
      </c>
      <c r="B20" s="79"/>
      <c r="C20" s="80">
        <f>C5+C7-C15</f>
        <v>534142440.39999998</v>
      </c>
    </row>
  </sheetData>
  <mergeCells count="4">
    <mergeCell ref="A1:C1"/>
    <mergeCell ref="A2:C2"/>
    <mergeCell ref="A3:C3"/>
    <mergeCell ref="A4:C4"/>
  </mergeCells>
  <printOptions horizontalCentered="1"/>
  <pageMargins left="0.39370078740157483" right="0.39370078740157483" top="0.39370078740157483" bottom="0.39370078740157483" header="0.31496062992125984" footer="0.31496062992125984"/>
  <pageSetup fitToHeight="0" orientation="portrait" r:id="rId1"/>
  <headerFooter>
    <oddFooter>&amp;L&amp;"-,Cursiva"&amp;9&amp;K01577A“Bajo protesta de decir verdad declaramos que los Estados Financieros y sus notas, son razonablemente correctos y son responsabilidad del emisor".</oddFooter>
  </headerFooter>
  <ignoredErrors>
    <ignoredError sqref="A8:A13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1577A"/>
    <pageSetUpPr fitToPage="1"/>
  </sheetPr>
  <dimension ref="A1:C39"/>
  <sheetViews>
    <sheetView showGridLines="0" workbookViewId="0">
      <selection sqref="A1:B1"/>
    </sheetView>
  </sheetViews>
  <sheetFormatPr baseColWidth="10" defaultRowHeight="11.25" x14ac:dyDescent="0.2"/>
  <cols>
    <col min="1" max="1" width="3.7109375" style="12" customWidth="1"/>
    <col min="2" max="2" width="62.140625" style="12" customWidth="1"/>
    <col min="3" max="3" width="17.7109375" style="12" customWidth="1"/>
    <col min="4" max="16384" width="11.42578125" style="12"/>
  </cols>
  <sheetData>
    <row r="1" spans="1:3" s="14" customFormat="1" ht="18.95" customHeight="1" x14ac:dyDescent="0.25">
      <c r="A1" s="129" t="str">
        <f>ESF!A1</f>
        <v>MUNICIPIO DE GUANAJUATO</v>
      </c>
      <c r="B1" s="130"/>
      <c r="C1" s="131"/>
    </row>
    <row r="2" spans="1:3" s="14" customFormat="1" ht="18.95" customHeight="1" x14ac:dyDescent="0.25">
      <c r="A2" s="141" t="s">
        <v>430</v>
      </c>
      <c r="B2" s="142"/>
      <c r="C2" s="143"/>
    </row>
    <row r="3" spans="1:3" s="14" customFormat="1" ht="18.95" customHeight="1" x14ac:dyDescent="0.25">
      <c r="A3" s="135" t="str">
        <f>ESF!A3</f>
        <v>Correspondientes del 01 de Enero al 30 de Septiembre de 2019</v>
      </c>
      <c r="B3" s="136"/>
      <c r="C3" s="137"/>
    </row>
    <row r="4" spans="1:3" x14ac:dyDescent="0.2">
      <c r="A4" s="138" t="s">
        <v>425</v>
      </c>
      <c r="B4" s="139"/>
      <c r="C4" s="140"/>
    </row>
    <row r="5" spans="1:3" x14ac:dyDescent="0.2">
      <c r="A5" s="79" t="s">
        <v>472</v>
      </c>
      <c r="B5" s="79"/>
      <c r="C5" s="97">
        <v>402925130.01999998</v>
      </c>
    </row>
    <row r="6" spans="1:3" x14ac:dyDescent="0.2">
      <c r="A6" s="98"/>
      <c r="B6" s="82"/>
      <c r="C6" s="99"/>
    </row>
    <row r="7" spans="1:3" x14ac:dyDescent="0.2">
      <c r="A7" s="84" t="s">
        <v>473</v>
      </c>
      <c r="B7" s="85"/>
      <c r="C7" s="86">
        <f>SUM(C8:C28)</f>
        <v>27332354.790000003</v>
      </c>
    </row>
    <row r="8" spans="1:3" x14ac:dyDescent="0.2">
      <c r="A8" s="100">
        <v>2.1</v>
      </c>
      <c r="B8" s="88" t="s">
        <v>302</v>
      </c>
      <c r="C8" s="89">
        <v>0</v>
      </c>
    </row>
    <row r="9" spans="1:3" x14ac:dyDescent="0.2">
      <c r="A9" s="100">
        <v>2.2000000000000002</v>
      </c>
      <c r="B9" s="88" t="s">
        <v>299</v>
      </c>
      <c r="C9" s="89">
        <v>0</v>
      </c>
    </row>
    <row r="10" spans="1:3" x14ac:dyDescent="0.2">
      <c r="A10" s="101">
        <v>2.2999999999999998</v>
      </c>
      <c r="B10" s="91" t="s">
        <v>168</v>
      </c>
      <c r="C10" s="89">
        <v>457599.32</v>
      </c>
    </row>
    <row r="11" spans="1:3" x14ac:dyDescent="0.2">
      <c r="A11" s="101">
        <v>2.4</v>
      </c>
      <c r="B11" s="91" t="s">
        <v>169</v>
      </c>
      <c r="C11" s="89">
        <v>32309.48</v>
      </c>
    </row>
    <row r="12" spans="1:3" x14ac:dyDescent="0.2">
      <c r="A12" s="101">
        <v>2.5</v>
      </c>
      <c r="B12" s="91" t="s">
        <v>170</v>
      </c>
      <c r="C12" s="89">
        <v>120593.60000000001</v>
      </c>
    </row>
    <row r="13" spans="1:3" x14ac:dyDescent="0.2">
      <c r="A13" s="101">
        <v>2.6</v>
      </c>
      <c r="B13" s="91" t="s">
        <v>171</v>
      </c>
      <c r="C13" s="89">
        <v>4808957.54</v>
      </c>
    </row>
    <row r="14" spans="1:3" x14ac:dyDescent="0.2">
      <c r="A14" s="101">
        <v>2.7</v>
      </c>
      <c r="B14" s="91" t="s">
        <v>172</v>
      </c>
      <c r="C14" s="89">
        <v>0</v>
      </c>
    </row>
    <row r="15" spans="1:3" x14ac:dyDescent="0.2">
      <c r="A15" s="101">
        <v>2.8</v>
      </c>
      <c r="B15" s="91" t="s">
        <v>173</v>
      </c>
      <c r="C15" s="89">
        <v>93644.18</v>
      </c>
    </row>
    <row r="16" spans="1:3" x14ac:dyDescent="0.2">
      <c r="A16" s="101">
        <v>2.9</v>
      </c>
      <c r="B16" s="91" t="s">
        <v>175</v>
      </c>
      <c r="C16" s="89">
        <v>0</v>
      </c>
    </row>
    <row r="17" spans="1:3" x14ac:dyDescent="0.2">
      <c r="A17" s="101" t="s">
        <v>474</v>
      </c>
      <c r="B17" s="91" t="s">
        <v>475</v>
      </c>
      <c r="C17" s="89">
        <v>0</v>
      </c>
    </row>
    <row r="18" spans="1:3" x14ac:dyDescent="0.2">
      <c r="A18" s="101" t="s">
        <v>504</v>
      </c>
      <c r="B18" s="91" t="s">
        <v>177</v>
      </c>
      <c r="C18" s="89">
        <v>0</v>
      </c>
    </row>
    <row r="19" spans="1:3" x14ac:dyDescent="0.2">
      <c r="A19" s="101" t="s">
        <v>505</v>
      </c>
      <c r="B19" s="91" t="s">
        <v>476</v>
      </c>
      <c r="C19" s="89">
        <v>17742352.949999999</v>
      </c>
    </row>
    <row r="20" spans="1:3" x14ac:dyDescent="0.2">
      <c r="A20" s="101" t="s">
        <v>506</v>
      </c>
      <c r="B20" s="91" t="s">
        <v>477</v>
      </c>
      <c r="C20" s="89">
        <v>1529767.67</v>
      </c>
    </row>
    <row r="21" spans="1:3" x14ac:dyDescent="0.2">
      <c r="A21" s="101" t="s">
        <v>507</v>
      </c>
      <c r="B21" s="91" t="s">
        <v>478</v>
      </c>
      <c r="C21" s="89">
        <v>0</v>
      </c>
    </row>
    <row r="22" spans="1:3" x14ac:dyDescent="0.2">
      <c r="A22" s="101" t="s">
        <v>479</v>
      </c>
      <c r="B22" s="91" t="s">
        <v>480</v>
      </c>
      <c r="C22" s="89">
        <v>0</v>
      </c>
    </row>
    <row r="23" spans="1:3" x14ac:dyDescent="0.2">
      <c r="A23" s="101" t="s">
        <v>481</v>
      </c>
      <c r="B23" s="91" t="s">
        <v>482</v>
      </c>
      <c r="C23" s="89">
        <v>0</v>
      </c>
    </row>
    <row r="24" spans="1:3" x14ac:dyDescent="0.2">
      <c r="A24" s="101" t="s">
        <v>483</v>
      </c>
      <c r="B24" s="91" t="s">
        <v>484</v>
      </c>
      <c r="C24" s="89"/>
    </row>
    <row r="25" spans="1:3" x14ac:dyDescent="0.2">
      <c r="A25" s="101" t="s">
        <v>485</v>
      </c>
      <c r="B25" s="91" t="s">
        <v>486</v>
      </c>
      <c r="C25" s="89">
        <v>0</v>
      </c>
    </row>
    <row r="26" spans="1:3" x14ac:dyDescent="0.2">
      <c r="A26" s="101" t="s">
        <v>487</v>
      </c>
      <c r="B26" s="91" t="s">
        <v>488</v>
      </c>
      <c r="C26" s="89">
        <v>2547130.0499999998</v>
      </c>
    </row>
    <row r="27" spans="1:3" x14ac:dyDescent="0.2">
      <c r="A27" s="101" t="s">
        <v>489</v>
      </c>
      <c r="B27" s="91" t="s">
        <v>490</v>
      </c>
      <c r="C27" s="89">
        <v>0</v>
      </c>
    </row>
    <row r="28" spans="1:3" x14ac:dyDescent="0.2">
      <c r="A28" s="101" t="s">
        <v>491</v>
      </c>
      <c r="B28" s="88" t="s">
        <v>492</v>
      </c>
      <c r="C28" s="89">
        <v>0</v>
      </c>
    </row>
    <row r="29" spans="1:3" x14ac:dyDescent="0.2">
      <c r="A29" s="102"/>
      <c r="B29" s="103"/>
      <c r="C29" s="104"/>
    </row>
    <row r="30" spans="1:3" x14ac:dyDescent="0.2">
      <c r="A30" s="84" t="s">
        <v>493</v>
      </c>
      <c r="B30" s="85"/>
      <c r="C30" s="86">
        <f>SUM(C31:C37)</f>
        <v>330919.62</v>
      </c>
    </row>
    <row r="31" spans="1:3" x14ac:dyDescent="0.2">
      <c r="A31" s="101" t="s">
        <v>494</v>
      </c>
      <c r="B31" s="91" t="s">
        <v>371</v>
      </c>
      <c r="C31" s="89">
        <v>0</v>
      </c>
    </row>
    <row r="32" spans="1:3" x14ac:dyDescent="0.2">
      <c r="A32" s="101" t="s">
        <v>495</v>
      </c>
      <c r="B32" s="91" t="s">
        <v>46</v>
      </c>
      <c r="C32" s="89">
        <v>0</v>
      </c>
    </row>
    <row r="33" spans="1:3" x14ac:dyDescent="0.2">
      <c r="A33" s="101" t="s">
        <v>496</v>
      </c>
      <c r="B33" s="91" t="s">
        <v>381</v>
      </c>
      <c r="C33" s="89">
        <v>0</v>
      </c>
    </row>
    <row r="34" spans="1:3" x14ac:dyDescent="0.2">
      <c r="A34" s="101" t="s">
        <v>497</v>
      </c>
      <c r="B34" s="91" t="s">
        <v>498</v>
      </c>
      <c r="C34" s="89">
        <v>0</v>
      </c>
    </row>
    <row r="35" spans="1:3" x14ac:dyDescent="0.2">
      <c r="A35" s="101" t="s">
        <v>499</v>
      </c>
      <c r="B35" s="91" t="s">
        <v>500</v>
      </c>
      <c r="C35" s="89">
        <v>0</v>
      </c>
    </row>
    <row r="36" spans="1:3" x14ac:dyDescent="0.2">
      <c r="A36" s="101" t="s">
        <v>501</v>
      </c>
      <c r="B36" s="91" t="s">
        <v>389</v>
      </c>
      <c r="C36" s="89">
        <v>0</v>
      </c>
    </row>
    <row r="37" spans="1:3" x14ac:dyDescent="0.2">
      <c r="A37" s="101" t="s">
        <v>502</v>
      </c>
      <c r="B37" s="88" t="s">
        <v>503</v>
      </c>
      <c r="C37" s="94">
        <v>330919.62</v>
      </c>
    </row>
    <row r="38" spans="1:3" x14ac:dyDescent="0.2">
      <c r="A38" s="98"/>
      <c r="B38" s="105"/>
      <c r="C38" s="106"/>
    </row>
    <row r="39" spans="1:3" x14ac:dyDescent="0.2">
      <c r="A39" s="107" t="s">
        <v>50</v>
      </c>
      <c r="B39" s="79"/>
      <c r="C39" s="80">
        <f>C5-C7+C30</f>
        <v>375923694.84999996</v>
      </c>
    </row>
  </sheetData>
  <mergeCells count="4">
    <mergeCell ref="A1:C1"/>
    <mergeCell ref="A2:C2"/>
    <mergeCell ref="A3:C3"/>
    <mergeCell ref="A4:C4"/>
  </mergeCells>
  <printOptions horizontalCentered="1"/>
  <pageMargins left="0.39370078740157483" right="0.39370078740157483" top="0.39370078740157483" bottom="0.39370078740157483" header="0.31496062992125984" footer="0.31496062992125984"/>
  <pageSetup fitToHeight="0" orientation="portrait" horizontalDpi="300" verticalDpi="300" r:id="rId1"/>
  <headerFooter>
    <oddFooter>&amp;L&amp;"-,Cursiva"&amp;9&amp;K01577A“Bajo protesta de decir verdad declaramos que los Estados Financieros y sus notas, son razonablemente correctos y son responsabilidad del emisor".</oddFooter>
  </headerFooter>
  <ignoredErrors>
    <ignoredError sqref="A17:A28 A31:A37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1577A"/>
    <pageSetUpPr fitToPage="1"/>
  </sheetPr>
  <dimension ref="A1:J46"/>
  <sheetViews>
    <sheetView workbookViewId="0">
      <selection sqref="A1:B1"/>
    </sheetView>
  </sheetViews>
  <sheetFormatPr baseColWidth="10" defaultColWidth="9.140625" defaultRowHeight="11.25" x14ac:dyDescent="0.2"/>
  <cols>
    <col min="1" max="1" width="10" style="8" customWidth="1"/>
    <col min="2" max="2" width="68.5703125" style="8" bestFit="1" customWidth="1"/>
    <col min="3" max="3" width="17.42578125" style="8" bestFit="1" customWidth="1"/>
    <col min="4" max="5" width="23.7109375" style="8" bestFit="1" customWidth="1"/>
    <col min="6" max="6" width="19.28515625" style="8" customWidth="1"/>
    <col min="7" max="7" width="20.5703125" style="8" customWidth="1"/>
    <col min="8" max="8" width="20.28515625" style="8" customWidth="1"/>
    <col min="9" max="9" width="11" style="8" bestFit="1" customWidth="1"/>
    <col min="10" max="10" width="14.140625" style="8" bestFit="1" customWidth="1"/>
    <col min="11" max="16384" width="9.140625" style="8"/>
  </cols>
  <sheetData>
    <row r="1" spans="1:10" ht="18.95" customHeight="1" x14ac:dyDescent="0.2">
      <c r="A1" s="144" t="str">
        <f>'Notas a los Edos Financieros'!A1</f>
        <v>MUNICIPIO DE GUANAJUATO</v>
      </c>
      <c r="B1" s="145"/>
      <c r="C1" s="145"/>
      <c r="D1" s="145"/>
      <c r="E1" s="145"/>
      <c r="F1" s="145"/>
      <c r="G1" s="19" t="s">
        <v>121</v>
      </c>
      <c r="H1" s="20">
        <f>'Notas a los Edos Financieros'!E1</f>
        <v>2019</v>
      </c>
    </row>
    <row r="2" spans="1:10" ht="18.95" customHeight="1" x14ac:dyDescent="0.2">
      <c r="A2" s="144" t="s">
        <v>431</v>
      </c>
      <c r="B2" s="145"/>
      <c r="C2" s="145"/>
      <c r="D2" s="145"/>
      <c r="E2" s="145"/>
      <c r="F2" s="145"/>
      <c r="G2" s="19" t="s">
        <v>123</v>
      </c>
      <c r="H2" s="20" t="str">
        <f>'Notas a los Edos Financieros'!E2</f>
        <v>Trimestral</v>
      </c>
    </row>
    <row r="3" spans="1:10" ht="18.95" customHeight="1" x14ac:dyDescent="0.2">
      <c r="A3" s="144" t="str">
        <f>'Notas a los Edos Financieros'!A3</f>
        <v>Correspondientes del 01 de Enero al 30 de Septiembre de 2019</v>
      </c>
      <c r="B3" s="145"/>
      <c r="C3" s="145"/>
      <c r="D3" s="145"/>
      <c r="E3" s="145"/>
      <c r="F3" s="145"/>
      <c r="G3" s="19" t="s">
        <v>125</v>
      </c>
      <c r="H3" s="20">
        <f>'Notas a los Edos Financieros'!E3</f>
        <v>3</v>
      </c>
    </row>
    <row r="4" spans="1:10" x14ac:dyDescent="0.2">
      <c r="A4" s="53" t="s">
        <v>575</v>
      </c>
      <c r="B4" s="46"/>
      <c r="C4" s="46"/>
      <c r="D4" s="46"/>
      <c r="E4" s="46"/>
      <c r="F4" s="46"/>
      <c r="G4" s="46"/>
      <c r="H4" s="46"/>
      <c r="I4" s="44"/>
      <c r="J4" s="44"/>
    </row>
    <row r="5" spans="1:10" x14ac:dyDescent="0.2">
      <c r="A5" s="44"/>
      <c r="B5" s="44"/>
      <c r="C5" s="44"/>
      <c r="D5" s="44"/>
      <c r="E5" s="44"/>
      <c r="F5" s="44"/>
      <c r="G5" s="44"/>
      <c r="H5" s="44"/>
      <c r="I5" s="44"/>
      <c r="J5" s="44"/>
    </row>
    <row r="6" spans="1:10" x14ac:dyDescent="0.2">
      <c r="A6" s="21" t="s">
        <v>96</v>
      </c>
      <c r="B6" s="21" t="s">
        <v>426</v>
      </c>
      <c r="C6" s="21" t="s">
        <v>112</v>
      </c>
      <c r="D6" s="21" t="s">
        <v>427</v>
      </c>
      <c r="E6" s="21" t="s">
        <v>428</v>
      </c>
      <c r="F6" s="21" t="s">
        <v>111</v>
      </c>
      <c r="G6" s="21" t="s">
        <v>89</v>
      </c>
      <c r="H6" s="21" t="s">
        <v>114</v>
      </c>
      <c r="I6" s="21" t="s">
        <v>115</v>
      </c>
      <c r="J6" s="21" t="s">
        <v>116</v>
      </c>
    </row>
    <row r="7" spans="1:10" s="15" customFormat="1" x14ac:dyDescent="0.2">
      <c r="A7" s="76">
        <v>7000</v>
      </c>
      <c r="B7" s="77" t="s">
        <v>90</v>
      </c>
      <c r="C7" s="77"/>
      <c r="D7" s="77"/>
      <c r="E7" s="77"/>
      <c r="F7" s="77"/>
      <c r="G7" s="77"/>
      <c r="H7" s="77"/>
      <c r="I7" s="77"/>
      <c r="J7" s="47"/>
    </row>
    <row r="8" spans="1:10" x14ac:dyDescent="0.2">
      <c r="A8" s="74">
        <v>7110</v>
      </c>
      <c r="B8" s="74" t="s">
        <v>89</v>
      </c>
      <c r="C8" s="75">
        <v>0</v>
      </c>
      <c r="D8" s="75">
        <v>0</v>
      </c>
      <c r="E8" s="75">
        <v>0</v>
      </c>
      <c r="F8" s="75">
        <v>0</v>
      </c>
      <c r="G8" s="74"/>
      <c r="H8" s="74"/>
      <c r="I8" s="74"/>
      <c r="J8" s="44"/>
    </row>
    <row r="9" spans="1:10" x14ac:dyDescent="0.2">
      <c r="A9" s="74">
        <v>7120</v>
      </c>
      <c r="B9" s="74" t="s">
        <v>88</v>
      </c>
      <c r="C9" s="75">
        <v>0</v>
      </c>
      <c r="D9" s="75">
        <v>0</v>
      </c>
      <c r="E9" s="75">
        <v>0</v>
      </c>
      <c r="F9" s="75">
        <v>0</v>
      </c>
      <c r="G9" s="74"/>
      <c r="H9" s="74"/>
      <c r="I9" s="74"/>
      <c r="J9" s="44"/>
    </row>
    <row r="10" spans="1:10" x14ac:dyDescent="0.2">
      <c r="A10" s="74">
        <v>7130</v>
      </c>
      <c r="B10" s="74" t="s">
        <v>87</v>
      </c>
      <c r="C10" s="75">
        <v>0</v>
      </c>
      <c r="D10" s="75">
        <v>0</v>
      </c>
      <c r="E10" s="75">
        <v>0</v>
      </c>
      <c r="F10" s="75">
        <v>0</v>
      </c>
      <c r="G10" s="74"/>
      <c r="H10" s="74"/>
      <c r="I10" s="74"/>
      <c r="J10" s="44"/>
    </row>
    <row r="11" spans="1:10" x14ac:dyDescent="0.2">
      <c r="A11" s="74">
        <v>7140</v>
      </c>
      <c r="B11" s="74" t="s">
        <v>86</v>
      </c>
      <c r="C11" s="75">
        <v>0</v>
      </c>
      <c r="D11" s="75">
        <v>0</v>
      </c>
      <c r="E11" s="75">
        <v>0</v>
      </c>
      <c r="F11" s="75">
        <v>0</v>
      </c>
      <c r="G11" s="74"/>
      <c r="H11" s="74"/>
      <c r="I11" s="74"/>
      <c r="J11" s="44"/>
    </row>
    <row r="12" spans="1:10" x14ac:dyDescent="0.2">
      <c r="A12" s="74">
        <v>7150</v>
      </c>
      <c r="B12" s="74" t="s">
        <v>85</v>
      </c>
      <c r="C12" s="75">
        <v>0</v>
      </c>
      <c r="D12" s="75">
        <v>0</v>
      </c>
      <c r="E12" s="75">
        <v>0</v>
      </c>
      <c r="F12" s="75">
        <v>0</v>
      </c>
      <c r="G12" s="74"/>
      <c r="H12" s="74"/>
      <c r="I12" s="74"/>
      <c r="J12" s="44"/>
    </row>
    <row r="13" spans="1:10" x14ac:dyDescent="0.2">
      <c r="A13" s="74">
        <v>7160</v>
      </c>
      <c r="B13" s="74" t="s">
        <v>84</v>
      </c>
      <c r="C13" s="75">
        <v>0</v>
      </c>
      <c r="D13" s="75">
        <v>0</v>
      </c>
      <c r="E13" s="75">
        <v>0</v>
      </c>
      <c r="F13" s="75">
        <v>0</v>
      </c>
      <c r="G13" s="74"/>
      <c r="H13" s="74"/>
      <c r="I13" s="74"/>
      <c r="J13" s="44"/>
    </row>
    <row r="14" spans="1:10" x14ac:dyDescent="0.2">
      <c r="A14" s="74">
        <v>7210</v>
      </c>
      <c r="B14" s="74" t="s">
        <v>83</v>
      </c>
      <c r="C14" s="75">
        <v>0</v>
      </c>
      <c r="D14" s="75">
        <v>0</v>
      </c>
      <c r="E14" s="75">
        <v>0</v>
      </c>
      <c r="F14" s="75">
        <v>0</v>
      </c>
      <c r="G14" s="74"/>
      <c r="H14" s="74"/>
      <c r="I14" s="74"/>
      <c r="J14" s="44"/>
    </row>
    <row r="15" spans="1:10" x14ac:dyDescent="0.2">
      <c r="A15" s="74">
        <v>7220</v>
      </c>
      <c r="B15" s="74" t="s">
        <v>82</v>
      </c>
      <c r="C15" s="75">
        <v>0</v>
      </c>
      <c r="D15" s="75">
        <v>0</v>
      </c>
      <c r="E15" s="75">
        <v>0</v>
      </c>
      <c r="F15" s="75">
        <v>0</v>
      </c>
      <c r="G15" s="74"/>
      <c r="H15" s="74"/>
      <c r="I15" s="74"/>
      <c r="J15" s="44"/>
    </row>
    <row r="16" spans="1:10" x14ac:dyDescent="0.2">
      <c r="A16" s="74">
        <v>7230</v>
      </c>
      <c r="B16" s="74" t="s">
        <v>81</v>
      </c>
      <c r="C16" s="75">
        <v>0</v>
      </c>
      <c r="D16" s="75">
        <v>0</v>
      </c>
      <c r="E16" s="75">
        <v>0</v>
      </c>
      <c r="F16" s="75">
        <v>0</v>
      </c>
      <c r="G16" s="74"/>
      <c r="H16" s="74"/>
      <c r="I16" s="74"/>
      <c r="J16" s="44"/>
    </row>
    <row r="17" spans="1:10" x14ac:dyDescent="0.2">
      <c r="A17" s="74">
        <v>7240</v>
      </c>
      <c r="B17" s="74" t="s">
        <v>80</v>
      </c>
      <c r="C17" s="75">
        <v>0</v>
      </c>
      <c r="D17" s="75">
        <v>0</v>
      </c>
      <c r="E17" s="75">
        <v>0</v>
      </c>
      <c r="F17" s="75">
        <v>0</v>
      </c>
      <c r="G17" s="74"/>
      <c r="H17" s="74"/>
      <c r="I17" s="74"/>
      <c r="J17" s="44"/>
    </row>
    <row r="18" spans="1:10" x14ac:dyDescent="0.2">
      <c r="A18" s="74">
        <v>7250</v>
      </c>
      <c r="B18" s="74" t="s">
        <v>79</v>
      </c>
      <c r="C18" s="75">
        <v>0</v>
      </c>
      <c r="D18" s="75">
        <v>0</v>
      </c>
      <c r="E18" s="75">
        <v>0</v>
      </c>
      <c r="F18" s="75">
        <v>0</v>
      </c>
      <c r="G18" s="74"/>
      <c r="H18" s="74"/>
      <c r="I18" s="74"/>
      <c r="J18" s="44"/>
    </row>
    <row r="19" spans="1:10" x14ac:dyDescent="0.2">
      <c r="A19" s="74">
        <v>7260</v>
      </c>
      <c r="B19" s="74" t="s">
        <v>78</v>
      </c>
      <c r="C19" s="75">
        <v>0</v>
      </c>
      <c r="D19" s="75">
        <v>0</v>
      </c>
      <c r="E19" s="75">
        <v>0</v>
      </c>
      <c r="F19" s="75">
        <v>0</v>
      </c>
      <c r="G19" s="74"/>
      <c r="H19" s="74"/>
      <c r="I19" s="74"/>
      <c r="J19" s="44"/>
    </row>
    <row r="20" spans="1:10" x14ac:dyDescent="0.2">
      <c r="A20" s="74">
        <v>7310</v>
      </c>
      <c r="B20" s="74" t="s">
        <v>77</v>
      </c>
      <c r="C20" s="75">
        <v>0</v>
      </c>
      <c r="D20" s="75">
        <v>0</v>
      </c>
      <c r="E20" s="75">
        <v>0</v>
      </c>
      <c r="F20" s="75">
        <v>0</v>
      </c>
      <c r="G20" s="74"/>
      <c r="H20" s="74"/>
      <c r="I20" s="74"/>
      <c r="J20" s="44"/>
    </row>
    <row r="21" spans="1:10" x14ac:dyDescent="0.2">
      <c r="A21" s="74">
        <v>7320</v>
      </c>
      <c r="B21" s="74" t="s">
        <v>76</v>
      </c>
      <c r="C21" s="75">
        <v>0</v>
      </c>
      <c r="D21" s="75">
        <v>0</v>
      </c>
      <c r="E21" s="75">
        <v>0</v>
      </c>
      <c r="F21" s="75">
        <v>0</v>
      </c>
      <c r="G21" s="74"/>
      <c r="H21" s="74"/>
      <c r="I21" s="74"/>
      <c r="J21" s="44"/>
    </row>
    <row r="22" spans="1:10" x14ac:dyDescent="0.2">
      <c r="A22" s="74">
        <v>7330</v>
      </c>
      <c r="B22" s="74" t="s">
        <v>75</v>
      </c>
      <c r="C22" s="75">
        <v>0</v>
      </c>
      <c r="D22" s="75">
        <v>0</v>
      </c>
      <c r="E22" s="75">
        <v>0</v>
      </c>
      <c r="F22" s="75">
        <v>0</v>
      </c>
      <c r="G22" s="74"/>
      <c r="H22" s="74"/>
      <c r="I22" s="74"/>
      <c r="J22" s="44"/>
    </row>
    <row r="23" spans="1:10" x14ac:dyDescent="0.2">
      <c r="A23" s="74">
        <v>7340</v>
      </c>
      <c r="B23" s="74" t="s">
        <v>74</v>
      </c>
      <c r="C23" s="75">
        <v>0</v>
      </c>
      <c r="D23" s="75">
        <v>0</v>
      </c>
      <c r="E23" s="75">
        <v>0</v>
      </c>
      <c r="F23" s="75">
        <v>0</v>
      </c>
      <c r="G23" s="74"/>
      <c r="H23" s="74"/>
      <c r="I23" s="74"/>
      <c r="J23" s="44"/>
    </row>
    <row r="24" spans="1:10" x14ac:dyDescent="0.2">
      <c r="A24" s="74">
        <v>7350</v>
      </c>
      <c r="B24" s="74" t="s">
        <v>73</v>
      </c>
      <c r="C24" s="75">
        <v>0</v>
      </c>
      <c r="D24" s="75">
        <v>0</v>
      </c>
      <c r="E24" s="75">
        <v>0</v>
      </c>
      <c r="F24" s="75">
        <v>0</v>
      </c>
      <c r="G24" s="74"/>
      <c r="H24" s="74"/>
      <c r="I24" s="74"/>
      <c r="J24" s="44"/>
    </row>
    <row r="25" spans="1:10" x14ac:dyDescent="0.2">
      <c r="A25" s="74">
        <v>7360</v>
      </c>
      <c r="B25" s="74" t="s">
        <v>72</v>
      </c>
      <c r="C25" s="75">
        <v>0</v>
      </c>
      <c r="D25" s="75">
        <v>0</v>
      </c>
      <c r="E25" s="75">
        <v>0</v>
      </c>
      <c r="F25" s="75">
        <v>0</v>
      </c>
      <c r="G25" s="74"/>
      <c r="H25" s="74"/>
      <c r="I25" s="74"/>
      <c r="J25" s="44"/>
    </row>
    <row r="26" spans="1:10" x14ac:dyDescent="0.2">
      <c r="A26" s="74">
        <v>7410</v>
      </c>
      <c r="B26" s="74" t="s">
        <v>71</v>
      </c>
      <c r="C26" s="75">
        <v>0</v>
      </c>
      <c r="D26" s="75">
        <v>0</v>
      </c>
      <c r="E26" s="75">
        <v>0</v>
      </c>
      <c r="F26" s="75">
        <v>0</v>
      </c>
      <c r="G26" s="74"/>
      <c r="H26" s="74"/>
      <c r="I26" s="74"/>
      <c r="J26" s="44"/>
    </row>
    <row r="27" spans="1:10" x14ac:dyDescent="0.2">
      <c r="A27" s="74">
        <v>7420</v>
      </c>
      <c r="B27" s="74" t="s">
        <v>70</v>
      </c>
      <c r="C27" s="75">
        <v>0</v>
      </c>
      <c r="D27" s="75">
        <v>0</v>
      </c>
      <c r="E27" s="75">
        <v>0</v>
      </c>
      <c r="F27" s="75">
        <v>0</v>
      </c>
      <c r="G27" s="74"/>
      <c r="H27" s="74"/>
      <c r="I27" s="74"/>
      <c r="J27" s="44"/>
    </row>
    <row r="28" spans="1:10" x14ac:dyDescent="0.2">
      <c r="A28" s="74">
        <v>7510</v>
      </c>
      <c r="B28" s="74" t="s">
        <v>69</v>
      </c>
      <c r="C28" s="75">
        <v>0</v>
      </c>
      <c r="D28" s="75">
        <v>0</v>
      </c>
      <c r="E28" s="75">
        <v>0</v>
      </c>
      <c r="F28" s="75">
        <v>0</v>
      </c>
      <c r="G28" s="74"/>
      <c r="H28" s="74"/>
      <c r="I28" s="74"/>
      <c r="J28" s="44"/>
    </row>
    <row r="29" spans="1:10" x14ac:dyDescent="0.2">
      <c r="A29" s="74">
        <v>7520</v>
      </c>
      <c r="B29" s="74" t="s">
        <v>68</v>
      </c>
      <c r="C29" s="75">
        <v>0</v>
      </c>
      <c r="D29" s="75">
        <v>0</v>
      </c>
      <c r="E29" s="75">
        <v>0</v>
      </c>
      <c r="F29" s="75">
        <v>0</v>
      </c>
      <c r="G29" s="74"/>
      <c r="H29" s="74"/>
      <c r="I29" s="74"/>
      <c r="J29" s="44"/>
    </row>
    <row r="30" spans="1:10" x14ac:dyDescent="0.2">
      <c r="A30" s="74">
        <v>7610</v>
      </c>
      <c r="B30" s="74" t="s">
        <v>67</v>
      </c>
      <c r="C30" s="75">
        <v>0</v>
      </c>
      <c r="D30" s="75">
        <v>0</v>
      </c>
      <c r="E30" s="75">
        <v>0</v>
      </c>
      <c r="F30" s="75">
        <v>0</v>
      </c>
      <c r="G30" s="74"/>
      <c r="H30" s="74"/>
      <c r="I30" s="74"/>
      <c r="J30" s="44"/>
    </row>
    <row r="31" spans="1:10" x14ac:dyDescent="0.2">
      <c r="A31" s="74">
        <v>7620</v>
      </c>
      <c r="B31" s="74" t="s">
        <v>66</v>
      </c>
      <c r="C31" s="75">
        <v>0</v>
      </c>
      <c r="D31" s="75">
        <v>0</v>
      </c>
      <c r="E31" s="75">
        <v>0</v>
      </c>
      <c r="F31" s="75">
        <v>0</v>
      </c>
      <c r="G31" s="74"/>
      <c r="H31" s="74"/>
      <c r="I31" s="74"/>
      <c r="J31" s="44"/>
    </row>
    <row r="32" spans="1:10" x14ac:dyDescent="0.2">
      <c r="A32" s="74">
        <v>7630</v>
      </c>
      <c r="B32" s="74" t="s">
        <v>65</v>
      </c>
      <c r="C32" s="75">
        <v>0</v>
      </c>
      <c r="D32" s="75">
        <v>0</v>
      </c>
      <c r="E32" s="75">
        <v>0</v>
      </c>
      <c r="F32" s="75">
        <v>0</v>
      </c>
      <c r="G32" s="74"/>
      <c r="H32" s="74"/>
      <c r="I32" s="74"/>
      <c r="J32" s="44"/>
    </row>
    <row r="33" spans="1:10" x14ac:dyDescent="0.2">
      <c r="A33" s="74">
        <v>7640</v>
      </c>
      <c r="B33" s="74" t="s">
        <v>64</v>
      </c>
      <c r="C33" s="75">
        <v>0</v>
      </c>
      <c r="D33" s="75">
        <v>0</v>
      </c>
      <c r="E33" s="75">
        <v>0</v>
      </c>
      <c r="F33" s="75">
        <v>0</v>
      </c>
      <c r="G33" s="74"/>
      <c r="H33" s="74"/>
      <c r="I33" s="74"/>
      <c r="J33" s="44"/>
    </row>
    <row r="34" spans="1:10" s="15" customFormat="1" x14ac:dyDescent="0.2">
      <c r="A34" s="76">
        <v>8000</v>
      </c>
      <c r="B34" s="77" t="s">
        <v>63</v>
      </c>
      <c r="C34" s="77"/>
      <c r="D34" s="77"/>
      <c r="E34" s="77"/>
      <c r="F34" s="77"/>
      <c r="G34" s="77"/>
      <c r="H34" s="77"/>
      <c r="I34" s="77"/>
      <c r="J34" s="47"/>
    </row>
    <row r="35" spans="1:10" x14ac:dyDescent="0.2">
      <c r="A35" s="74">
        <v>8110</v>
      </c>
      <c r="B35" s="74" t="s">
        <v>62</v>
      </c>
      <c r="C35" s="75">
        <v>0</v>
      </c>
      <c r="D35" s="75">
        <v>0</v>
      </c>
      <c r="E35" s="75">
        <v>0</v>
      </c>
      <c r="F35" s="75">
        <v>0</v>
      </c>
      <c r="G35" s="74"/>
      <c r="H35" s="74"/>
      <c r="I35" s="74"/>
      <c r="J35" s="44"/>
    </row>
    <row r="36" spans="1:10" x14ac:dyDescent="0.2">
      <c r="A36" s="74">
        <v>8120</v>
      </c>
      <c r="B36" s="74" t="s">
        <v>61</v>
      </c>
      <c r="C36" s="75">
        <v>0</v>
      </c>
      <c r="D36" s="75">
        <v>0</v>
      </c>
      <c r="E36" s="75">
        <v>0</v>
      </c>
      <c r="F36" s="75">
        <v>0</v>
      </c>
      <c r="G36" s="74"/>
      <c r="H36" s="74"/>
      <c r="I36" s="74"/>
      <c r="J36" s="44"/>
    </row>
    <row r="37" spans="1:10" x14ac:dyDescent="0.2">
      <c r="A37" s="74">
        <v>8130</v>
      </c>
      <c r="B37" s="74" t="s">
        <v>60</v>
      </c>
      <c r="C37" s="75">
        <v>0</v>
      </c>
      <c r="D37" s="75">
        <v>0</v>
      </c>
      <c r="E37" s="75">
        <v>0</v>
      </c>
      <c r="F37" s="75">
        <v>0</v>
      </c>
      <c r="G37" s="74"/>
      <c r="H37" s="74"/>
      <c r="I37" s="74"/>
      <c r="J37" s="44"/>
    </row>
    <row r="38" spans="1:10" x14ac:dyDescent="0.2">
      <c r="A38" s="74">
        <v>8140</v>
      </c>
      <c r="B38" s="74" t="s">
        <v>59</v>
      </c>
      <c r="C38" s="75">
        <v>0</v>
      </c>
      <c r="D38" s="75">
        <v>0</v>
      </c>
      <c r="E38" s="75">
        <v>0</v>
      </c>
      <c r="F38" s="75">
        <v>0</v>
      </c>
      <c r="G38" s="74"/>
      <c r="H38" s="74"/>
      <c r="I38" s="74"/>
      <c r="J38" s="44"/>
    </row>
    <row r="39" spans="1:10" x14ac:dyDescent="0.2">
      <c r="A39" s="74">
        <v>8150</v>
      </c>
      <c r="B39" s="74" t="s">
        <v>58</v>
      </c>
      <c r="C39" s="75">
        <v>0</v>
      </c>
      <c r="D39" s="75">
        <v>0</v>
      </c>
      <c r="E39" s="75">
        <v>0</v>
      </c>
      <c r="F39" s="75">
        <v>0</v>
      </c>
      <c r="G39" s="74"/>
      <c r="H39" s="74"/>
      <c r="I39" s="74"/>
      <c r="J39" s="44"/>
    </row>
    <row r="40" spans="1:10" x14ac:dyDescent="0.2">
      <c r="A40" s="74">
        <v>8210</v>
      </c>
      <c r="B40" s="74" t="s">
        <v>57</v>
      </c>
      <c r="C40" s="75">
        <v>0</v>
      </c>
      <c r="D40" s="75">
        <v>0</v>
      </c>
      <c r="E40" s="75">
        <v>0</v>
      </c>
      <c r="F40" s="75">
        <v>0</v>
      </c>
      <c r="G40" s="74"/>
      <c r="H40" s="74"/>
      <c r="I40" s="74"/>
      <c r="J40" s="44"/>
    </row>
    <row r="41" spans="1:10" x14ac:dyDescent="0.2">
      <c r="A41" s="74">
        <v>8220</v>
      </c>
      <c r="B41" s="74" t="s">
        <v>56</v>
      </c>
      <c r="C41" s="75">
        <v>0</v>
      </c>
      <c r="D41" s="75">
        <v>0</v>
      </c>
      <c r="E41" s="75">
        <v>0</v>
      </c>
      <c r="F41" s="75">
        <v>0</v>
      </c>
      <c r="G41" s="74"/>
      <c r="H41" s="74"/>
      <c r="I41" s="74"/>
      <c r="J41" s="44"/>
    </row>
    <row r="42" spans="1:10" x14ac:dyDescent="0.2">
      <c r="A42" s="74">
        <v>8230</v>
      </c>
      <c r="B42" s="74" t="s">
        <v>55</v>
      </c>
      <c r="C42" s="75">
        <v>0</v>
      </c>
      <c r="D42" s="75">
        <v>0</v>
      </c>
      <c r="E42" s="75">
        <v>0</v>
      </c>
      <c r="F42" s="75">
        <v>0</v>
      </c>
      <c r="G42" s="74"/>
      <c r="H42" s="74"/>
      <c r="I42" s="74"/>
      <c r="J42" s="44"/>
    </row>
    <row r="43" spans="1:10" x14ac:dyDescent="0.2">
      <c r="A43" s="74">
        <v>8240</v>
      </c>
      <c r="B43" s="74" t="s">
        <v>54</v>
      </c>
      <c r="C43" s="75">
        <v>0</v>
      </c>
      <c r="D43" s="75">
        <v>0</v>
      </c>
      <c r="E43" s="75">
        <v>0</v>
      </c>
      <c r="F43" s="75">
        <v>0</v>
      </c>
      <c r="G43" s="74"/>
      <c r="H43" s="74"/>
      <c r="I43" s="74"/>
      <c r="J43" s="44"/>
    </row>
    <row r="44" spans="1:10" x14ac:dyDescent="0.2">
      <c r="A44" s="74">
        <v>8250</v>
      </c>
      <c r="B44" s="74" t="s">
        <v>53</v>
      </c>
      <c r="C44" s="75">
        <v>0</v>
      </c>
      <c r="D44" s="75">
        <v>0</v>
      </c>
      <c r="E44" s="75">
        <v>0</v>
      </c>
      <c r="F44" s="75">
        <v>0</v>
      </c>
      <c r="G44" s="74"/>
      <c r="H44" s="74"/>
      <c r="I44" s="74"/>
      <c r="J44" s="44"/>
    </row>
    <row r="45" spans="1:10" x14ac:dyDescent="0.2">
      <c r="A45" s="74">
        <v>8260</v>
      </c>
      <c r="B45" s="74" t="s">
        <v>52</v>
      </c>
      <c r="C45" s="75">
        <v>0</v>
      </c>
      <c r="D45" s="75">
        <v>0</v>
      </c>
      <c r="E45" s="75">
        <v>0</v>
      </c>
      <c r="F45" s="75">
        <v>0</v>
      </c>
      <c r="G45" s="74"/>
      <c r="H45" s="74"/>
      <c r="I45" s="74"/>
      <c r="J45" s="44"/>
    </row>
    <row r="46" spans="1:10" x14ac:dyDescent="0.2">
      <c r="A46" s="74">
        <v>8270</v>
      </c>
      <c r="B46" s="74" t="s">
        <v>51</v>
      </c>
      <c r="C46" s="75">
        <v>0</v>
      </c>
      <c r="D46" s="75">
        <v>0</v>
      </c>
      <c r="E46" s="75">
        <v>0</v>
      </c>
      <c r="F46" s="75">
        <v>0</v>
      </c>
      <c r="G46" s="74"/>
      <c r="H46" s="74"/>
      <c r="I46" s="74"/>
      <c r="J46" s="44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rintOptions horizontalCentered="1"/>
  <pageMargins left="0.39370078740157483" right="0.39370078740157483" top="0.39370078740157483" bottom="0.39370078740157483" header="0.31496062992125984" footer="0.31496062992125984"/>
  <pageSetup scale="56" fitToHeight="0" orientation="landscape" horizontalDpi="300" verticalDpi="300" r:id="rId1"/>
  <headerFooter>
    <oddFooter>&amp;L&amp;"-,Cursiva"&amp;9&amp;K01577A“Bajo protesta de decir verdad declaramos que los Estados Financieros y sus notas, son razonablemente correctos y son responsabilidad del emisor".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Notas a los Edos Financieros</vt:lpstr>
      <vt:lpstr>ESF</vt:lpstr>
      <vt:lpstr>ACT</vt:lpstr>
      <vt:lpstr>VHP</vt:lpstr>
      <vt:lpstr>EFE</vt:lpstr>
      <vt:lpstr>Conciliacion_Ig</vt:lpstr>
      <vt:lpstr>Conciliacion_Eg</vt:lpstr>
      <vt:lpstr>Memoria</vt:lpstr>
      <vt:lpstr>'Notas a los Edos Financieros'!Área_de_impresión</vt:lpstr>
      <vt:lpstr>ACT!Títulos_a_imprimir</vt:lpstr>
      <vt:lpstr>EFE!Títulos_a_imprimir</vt:lpstr>
      <vt:lpstr>ESF!Títulos_a_imprimir</vt:lpstr>
      <vt:lpstr>VHP!Títulos_a_imprimir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NoeVA</cp:lastModifiedBy>
  <cp:lastPrinted>2019-10-29T18:44:07Z</cp:lastPrinted>
  <dcterms:created xsi:type="dcterms:W3CDTF">2012-12-11T20:36:24Z</dcterms:created>
  <dcterms:modified xsi:type="dcterms:W3CDTF">2019-10-29T18:44:08Z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