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\Documents\INFORMES TRIMESTRALES y CUENTA PUBLICA\2019\CUENTA PUBLICA 2019\Digitales\"/>
    </mc:Choice>
  </mc:AlternateContent>
  <bookViews>
    <workbookView xWindow="0" yWindow="0" windowWidth="24000" windowHeight="9735"/>
  </bookViews>
  <sheets>
    <sheet name="EAA" sheetId="1" r:id="rId1"/>
  </sheets>
  <definedNames>
    <definedName name="_xlnm._FilterDatabase" localSheetId="0" hidden="1">EAA!$A$2:$G$24</definedName>
  </definedNames>
  <calcPr calcId="152511"/>
</workbook>
</file>

<file path=xl/calcChain.xml><?xml version="1.0" encoding="utf-8"?>
<calcChain xmlns="http://schemas.openxmlformats.org/spreadsheetml/2006/main">
  <c r="F24" i="1" l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E15" i="1"/>
  <c r="D15" i="1"/>
  <c r="C15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F6" i="1" s="1"/>
  <c r="G6" i="1"/>
  <c r="E6" i="1"/>
  <c r="E4" i="1" s="1"/>
  <c r="D6" i="1"/>
  <c r="C6" i="1"/>
  <c r="C4" i="1" s="1"/>
  <c r="D4" i="1"/>
  <c r="F4" i="1" l="1"/>
  <c r="G15" i="1"/>
  <c r="G4" i="1" s="1"/>
  <c r="F15" i="1"/>
</calcChain>
</file>

<file path=xl/sharedStrings.xml><?xml version="1.0" encoding="utf-8"?>
<sst xmlns="http://schemas.openxmlformats.org/spreadsheetml/2006/main" count="26" uniqueCount="26">
  <si>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</si>
  <si>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</si>
  <si>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</si>
  <si>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</si>
  <si>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</si>
  <si>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</si>
  <si>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</si>
  <si>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</si>
  <si>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</si>
  <si>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</si>
  <si>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</si>
  <si>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</si>
  <si>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</si>
  <si>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</si>
  <si>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</si>
  <si>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</si>
  <si>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</si>
  <si>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</si>
  <si>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</si>
  <si>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</si>
  <si>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</si>
  <si>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</si>
  <si>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</si>
  <si>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</si>
  <si>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</si>
  <si>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MUNICIPIO DE GUANAJUATO
Estado Analítico del Activo
Del 31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</si>
</sst>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showGridLines="0" tabSelected="1" zoomScaleNormal="100" workbookViewId="0">
      <selection sqref="A1:G1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0" t="s">
        <v>25</v>
      </c>
      <c r="B1" s="21"/>
      <c r="C1" s="21"/>
      <c r="D1" s="21"/>
      <c r="E1" s="21"/>
      <c r="F1" s="21"/>
      <c r="G1" s="22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591141282.92000008</v>
      </c>
      <c r="D4" s="13">
        <f>SUM(D6+D15)</f>
        <v>2550985579.7200003</v>
      </c>
      <c r="E4" s="13">
        <f>SUM(E6+E15)</f>
        <v>2513054116.5100002</v>
      </c>
      <c r="F4" s="13">
        <f>SUM(F6+F15)</f>
        <v>629072746.13000023</v>
      </c>
      <c r="G4" s="13">
        <f>SUM(G6+G15)</f>
        <v>37931463.210000202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219201063.00999999</v>
      </c>
      <c r="D6" s="13">
        <f>SUM(D7:D13)</f>
        <v>2403444012.8900003</v>
      </c>
      <c r="E6" s="13">
        <f>SUM(E7:E13)</f>
        <v>2377120453.5800004</v>
      </c>
      <c r="F6" s="13">
        <f>SUM(F7:F13)</f>
        <v>245524622.3200002</v>
      </c>
      <c r="G6" s="18">
        <f>SUM(G7:G13)</f>
        <v>26323559.31000017</v>
      </c>
    </row>
    <row r="7" spans="1:7" x14ac:dyDescent="0.2">
      <c r="A7" s="3">
        <v>1110</v>
      </c>
      <c r="B7" s="7" t="s">
        <v>9</v>
      </c>
      <c r="C7" s="18">
        <v>101016209.26000001</v>
      </c>
      <c r="D7" s="18">
        <v>1603786022.45</v>
      </c>
      <c r="E7" s="18">
        <v>1675312712.8</v>
      </c>
      <c r="F7" s="18">
        <f>C7+D7-E7</f>
        <v>29489518.910000086</v>
      </c>
      <c r="G7" s="18">
        <f t="shared" ref="G7:G13" si="0">F7-C7</f>
        <v>-71526690.34999992</v>
      </c>
    </row>
    <row r="8" spans="1:7" x14ac:dyDescent="0.2">
      <c r="A8" s="3">
        <v>1120</v>
      </c>
      <c r="B8" s="7" t="s">
        <v>10</v>
      </c>
      <c r="C8" s="18">
        <v>101155914.18000001</v>
      </c>
      <c r="D8" s="18">
        <v>756356954.44000006</v>
      </c>
      <c r="E8" s="18">
        <v>659946348.35000002</v>
      </c>
      <c r="F8" s="18">
        <f t="shared" ref="F8:F13" si="1">C8+D8-E8</f>
        <v>197566520.2700001</v>
      </c>
      <c r="G8" s="18">
        <f t="shared" si="0"/>
        <v>96410606.090000093</v>
      </c>
    </row>
    <row r="9" spans="1:7" x14ac:dyDescent="0.2">
      <c r="A9" s="3">
        <v>1130</v>
      </c>
      <c r="B9" s="7" t="s">
        <v>11</v>
      </c>
      <c r="C9" s="18">
        <v>16835953.829999998</v>
      </c>
      <c r="D9" s="18">
        <v>43290892.640000001</v>
      </c>
      <c r="E9" s="18">
        <v>41795494.850000001</v>
      </c>
      <c r="F9" s="18">
        <f t="shared" si="1"/>
        <v>18331351.619999997</v>
      </c>
      <c r="G9" s="18">
        <f t="shared" si="0"/>
        <v>1495397.7899999991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110666.94</v>
      </c>
      <c r="D11" s="18">
        <v>6143.36</v>
      </c>
      <c r="E11" s="18">
        <v>10569.78</v>
      </c>
      <c r="F11" s="18">
        <f t="shared" si="1"/>
        <v>106240.52</v>
      </c>
      <c r="G11" s="18">
        <f t="shared" si="0"/>
        <v>-4426.4199999999983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82318.8</v>
      </c>
      <c r="D13" s="18">
        <v>4000</v>
      </c>
      <c r="E13" s="18">
        <v>55327.8</v>
      </c>
      <c r="F13" s="18">
        <f t="shared" si="1"/>
        <v>30991</v>
      </c>
      <c r="G13" s="18">
        <f t="shared" si="0"/>
        <v>-51327.8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371940219.91000009</v>
      </c>
      <c r="D15" s="13">
        <f>SUM(D16:D24)</f>
        <v>147541566.82999998</v>
      </c>
      <c r="E15" s="13">
        <f>SUM(E16:E24)</f>
        <v>135933662.93000001</v>
      </c>
      <c r="F15" s="13">
        <f>SUM(F16:F24)</f>
        <v>383548123.81000006</v>
      </c>
      <c r="G15" s="13">
        <f>SUM(G16:G24)</f>
        <v>11607903.900000036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280753709.23000002</v>
      </c>
      <c r="D18" s="19">
        <v>129584992.22</v>
      </c>
      <c r="E18" s="19">
        <v>104015839.08</v>
      </c>
      <c r="F18" s="19">
        <f t="shared" si="3"/>
        <v>306322862.37000006</v>
      </c>
      <c r="G18" s="19">
        <f t="shared" si="2"/>
        <v>25569153.140000045</v>
      </c>
    </row>
    <row r="19" spans="1:7" x14ac:dyDescent="0.2">
      <c r="A19" s="3">
        <v>1240</v>
      </c>
      <c r="B19" s="7" t="s">
        <v>18</v>
      </c>
      <c r="C19" s="18">
        <v>148348375.58000001</v>
      </c>
      <c r="D19" s="18">
        <v>17082278.98</v>
      </c>
      <c r="E19" s="18">
        <v>1171194</v>
      </c>
      <c r="F19" s="18">
        <f t="shared" si="3"/>
        <v>164259460.56</v>
      </c>
      <c r="G19" s="18">
        <f t="shared" si="2"/>
        <v>15911084.979999989</v>
      </c>
    </row>
    <row r="20" spans="1:7" x14ac:dyDescent="0.2">
      <c r="A20" s="3">
        <v>1250</v>
      </c>
      <c r="B20" s="7" t="s">
        <v>19</v>
      </c>
      <c r="C20" s="18">
        <v>3608783.67</v>
      </c>
      <c r="D20" s="18">
        <v>873718.96</v>
      </c>
      <c r="E20" s="18">
        <v>0</v>
      </c>
      <c r="F20" s="18">
        <f t="shared" si="3"/>
        <v>4482502.63</v>
      </c>
      <c r="G20" s="18">
        <f t="shared" si="2"/>
        <v>873718.96</v>
      </c>
    </row>
    <row r="21" spans="1:7" x14ac:dyDescent="0.2">
      <c r="A21" s="3">
        <v>1260</v>
      </c>
      <c r="B21" s="7" t="s">
        <v>20</v>
      </c>
      <c r="C21" s="18">
        <v>-60867258.57</v>
      </c>
      <c r="D21" s="18">
        <v>576.66999999999996</v>
      </c>
      <c r="E21" s="18">
        <v>30746629.850000001</v>
      </c>
      <c r="F21" s="18">
        <f t="shared" si="3"/>
        <v>-91613311.75</v>
      </c>
      <c r="G21" s="18">
        <f t="shared" si="2"/>
        <v>-30746053.18</v>
      </c>
    </row>
    <row r="22" spans="1:7" x14ac:dyDescent="0.2">
      <c r="A22" s="3">
        <v>1270</v>
      </c>
      <c r="B22" s="7" t="s">
        <v>21</v>
      </c>
      <c r="C22" s="18">
        <v>96610</v>
      </c>
      <c r="D22" s="18">
        <v>0</v>
      </c>
      <c r="E22" s="18">
        <v>0</v>
      </c>
      <c r="F22" s="18">
        <f t="shared" si="3"/>
        <v>96610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</sheetData>
  <sheetProtection formatCells="0" formatColumns="0" formatRows="0" autoFilter="0"/>
  <mergeCells count="1">
    <mergeCell ref="A1:G1"/>
  </mergeCells>
  <printOptions horizontalCentered="1"/>
  <pageMargins left="0.39370078740157483" right="0.39370078740157483" top="0.39370078740157483" bottom="0.39370078740157483" header="0.31496062992125984" footer="0.31496062992125984"/>
  <pageSetup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NoeVA</cp:lastModifiedBy>
  <cp:lastPrinted>2020-01-15T18:57:27Z</cp:lastPrinted>
  <dcterms:created xsi:type="dcterms:W3CDTF">2014-02-09T04:04:15Z</dcterms:created>
  <dcterms:modified xsi:type="dcterms:W3CDTF">2020-02-21T16:59:55Z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