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03\Desktop\C.P. TONY SIMAPAG 24 ENE 2020\00.- CIERRE 2019 SIMPAG\4TO TRIMESTRE 2019\DIGITAL\"/>
    </mc:Choice>
  </mc:AlternateContent>
  <xr:revisionPtr revIDLastSave="0" documentId="13_ncr:1_{B5C5FDA1-DD3F-4838-A2CE-014CDAE89F32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4" l="1"/>
  <c r="E14" i="4"/>
  <c r="C21" i="4" l="1"/>
  <c r="G27" i="4"/>
  <c r="G26" i="4"/>
  <c r="G25" i="4"/>
  <c r="F27" i="4"/>
  <c r="F26" i="4"/>
  <c r="F25" i="4"/>
  <c r="D38" i="4"/>
  <c r="H14" i="4" l="1"/>
  <c r="D16" i="4"/>
  <c r="D21" i="4" s="1"/>
  <c r="E21" i="4" s="1"/>
  <c r="D37" i="4"/>
  <c r="C37" i="4"/>
  <c r="D39" i="4" l="1"/>
  <c r="C39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F16" i="4"/>
  <c r="F21" i="4" s="1"/>
  <c r="F39" i="4" s="1"/>
  <c r="G16" i="4"/>
  <c r="G21" i="4" s="1"/>
  <c r="H21" i="4" s="1"/>
  <c r="E5" i="4"/>
  <c r="E6" i="4"/>
  <c r="E7" i="4"/>
  <c r="E11" i="4"/>
  <c r="E12" i="4"/>
  <c r="E13" i="4"/>
  <c r="C16" i="4"/>
  <c r="H7" i="4"/>
  <c r="H8" i="4"/>
  <c r="H9" i="4"/>
  <c r="H10" i="4"/>
  <c r="H11" i="4"/>
  <c r="H12" i="4"/>
  <c r="H13" i="4"/>
  <c r="H6" i="4"/>
  <c r="H5" i="4"/>
  <c r="G39" i="4" l="1"/>
  <c r="E16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<sst xmlns="http://schemas.openxmlformats.org/spreadsheetml/2006/main" count="62" uniqueCount="39">
  <si>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</si>
  <si>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</si>
  <si>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</si>
  <si>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</si>
  <si>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</si>
  <si>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</si>
  <si>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</si>
  <si>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</si>
  <si>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</si>
  <si>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</si>
  <si>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</si>
  <si>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</si>
  <si>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</si>
  <si>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</si>
  <si>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</si>
  <si>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</si>
  <si>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</si>
  <si>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</si>
  <si>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</si>
  <si>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</si>
  <si>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</si>
  <si>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</si>
  <si>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</si>
  <si>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</si>
  <si>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</si>
  <si>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</si>
  <si>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</si>
  <si>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</si>
  <si>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</si>
  <si>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</si>
  <si>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</si>
  <si>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</si>
  <si>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</si>
  <si>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</si>
  <si>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</si>
  <si>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</si>
  <si>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</si>
  <si>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</si>
  <si>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SISTEMA MUNICIPAL DE AGUA POTABLE Y ALCANTARILLADO DE GUANAJUATO
ESTADO ANALÍTICO DE INGRESOS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</si>
</sst>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4" fontId="3" fillId="0" borderId="1" xfId="8" applyNumberFormat="1" applyFont="1" applyBorder="1" applyAlignment="1" applyProtection="1">
      <alignment vertical="top"/>
      <protection locked="0"/>
    </xf>
    <xf numFmtId="4" fontId="3" fillId="0" borderId="2" xfId="8" applyNumberFormat="1" applyFont="1" applyBorder="1" applyAlignment="1" applyProtection="1">
      <alignment vertical="top"/>
      <protection locked="0"/>
    </xf>
    <xf numFmtId="0" fontId="8" fillId="2" borderId="12" xfId="8" quotePrefix="1" applyFont="1" applyFill="1" applyBorder="1" applyAlignment="1">
      <alignment horizontal="center" vertical="center" wrapText="1"/>
    </xf>
    <xf numFmtId="4" fontId="3" fillId="0" borderId="6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justify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topLeftCell="A25" zoomScaleNormal="100" workbookViewId="0">
      <selection activeCell="B46" sqref="B46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3" t="s">
        <v>38</v>
      </c>
      <c r="B1" s="54"/>
      <c r="C1" s="54"/>
      <c r="D1" s="54"/>
      <c r="E1" s="54"/>
      <c r="F1" s="54"/>
      <c r="G1" s="54"/>
      <c r="H1" s="55"/>
    </row>
    <row r="2" spans="1:8" s="3" customFormat="1" x14ac:dyDescent="0.2">
      <c r="A2" s="56" t="s">
        <v>14</v>
      </c>
      <c r="B2" s="57"/>
      <c r="C2" s="54" t="s">
        <v>22</v>
      </c>
      <c r="D2" s="54"/>
      <c r="E2" s="54"/>
      <c r="F2" s="54"/>
      <c r="G2" s="54"/>
      <c r="H2" s="62" t="s">
        <v>19</v>
      </c>
    </row>
    <row r="3" spans="1:8" s="1" customFormat="1" ht="24.95" customHeight="1" x14ac:dyDescent="0.2">
      <c r="A3" s="58"/>
      <c r="B3" s="59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3"/>
    </row>
    <row r="4" spans="1:8" s="1" customFormat="1" x14ac:dyDescent="0.2">
      <c r="A4" s="60"/>
      <c r="B4" s="61"/>
      <c r="C4" s="7" t="s">
        <v>7</v>
      </c>
      <c r="D4" s="8" t="s">
        <v>8</v>
      </c>
      <c r="E4" s="4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32"/>
      <c r="B5" s="42" t="s">
        <v>0</v>
      </c>
      <c r="C5" s="20">
        <v>0</v>
      </c>
      <c r="D5" s="44">
        <v>0</v>
      </c>
      <c r="E5" s="20">
        <f>+C5+D5</f>
        <v>0</v>
      </c>
      <c r="F5" s="46">
        <v>0</v>
      </c>
      <c r="G5" s="20">
        <v>0</v>
      </c>
      <c r="H5" s="20">
        <f>+G5-C5</f>
        <v>0</v>
      </c>
    </row>
    <row r="6" spans="1:8" x14ac:dyDescent="0.2">
      <c r="A6" s="33"/>
      <c r="B6" s="43" t="s">
        <v>1</v>
      </c>
      <c r="C6" s="21">
        <v>0</v>
      </c>
      <c r="D6" s="45">
        <v>0</v>
      </c>
      <c r="E6" s="21">
        <f t="shared" ref="E6:E14" si="0">+C6+D6</f>
        <v>0</v>
      </c>
      <c r="F6" s="47">
        <v>0</v>
      </c>
      <c r="G6" s="21">
        <v>0</v>
      </c>
      <c r="H6" s="21">
        <f>+G6-C6</f>
        <v>0</v>
      </c>
    </row>
    <row r="7" spans="1:8" x14ac:dyDescent="0.2">
      <c r="A7" s="32"/>
      <c r="B7" s="42" t="s">
        <v>2</v>
      </c>
      <c r="C7" s="21">
        <v>0</v>
      </c>
      <c r="D7" s="45">
        <v>0</v>
      </c>
      <c r="E7" s="21">
        <f t="shared" si="0"/>
        <v>0</v>
      </c>
      <c r="F7" s="47">
        <v>0</v>
      </c>
      <c r="G7" s="21">
        <v>0</v>
      </c>
      <c r="H7" s="21">
        <f t="shared" ref="H7:H13" si="1">+G7-C7</f>
        <v>0</v>
      </c>
    </row>
    <row r="8" spans="1:8" x14ac:dyDescent="0.2">
      <c r="A8" s="32"/>
      <c r="B8" s="42" t="s">
        <v>3</v>
      </c>
      <c r="C8" s="21">
        <v>180312334.07000005</v>
      </c>
      <c r="D8" s="45">
        <v>0</v>
      </c>
      <c r="E8" s="21">
        <v>180312334.07000005</v>
      </c>
      <c r="F8" s="47">
        <v>197822393.88</v>
      </c>
      <c r="G8" s="21">
        <v>197822393.88</v>
      </c>
      <c r="H8" s="21">
        <f t="shared" si="1"/>
        <v>17510059.809999943</v>
      </c>
    </row>
    <row r="9" spans="1:8" x14ac:dyDescent="0.2">
      <c r="A9" s="32"/>
      <c r="B9" s="42" t="s">
        <v>4</v>
      </c>
      <c r="C9" s="21">
        <v>6950000</v>
      </c>
      <c r="D9" s="45">
        <v>8457.52</v>
      </c>
      <c r="E9" s="21">
        <v>6990931.7300000004</v>
      </c>
      <c r="F9" s="47">
        <v>11588743.77</v>
      </c>
      <c r="G9" s="21">
        <v>11588743.77</v>
      </c>
      <c r="H9" s="21">
        <f t="shared" si="1"/>
        <v>4638743.7699999996</v>
      </c>
    </row>
    <row r="10" spans="1:8" x14ac:dyDescent="0.2">
      <c r="A10" s="33"/>
      <c r="B10" s="43" t="s">
        <v>5</v>
      </c>
      <c r="C10" s="21">
        <v>1668000</v>
      </c>
      <c r="D10" s="45">
        <v>0</v>
      </c>
      <c r="E10" s="21">
        <v>1668000</v>
      </c>
      <c r="F10" s="47">
        <v>2627912.2000000002</v>
      </c>
      <c r="G10" s="21">
        <v>2627912.2000000002</v>
      </c>
      <c r="H10" s="21">
        <f t="shared" si="1"/>
        <v>959912.20000000019</v>
      </c>
    </row>
    <row r="11" spans="1:8" x14ac:dyDescent="0.2">
      <c r="A11" s="39"/>
      <c r="B11" s="42" t="s">
        <v>24</v>
      </c>
      <c r="C11" s="21">
        <v>0</v>
      </c>
      <c r="D11" s="45">
        <v>0</v>
      </c>
      <c r="E11" s="21">
        <f t="shared" si="0"/>
        <v>0</v>
      </c>
      <c r="F11" s="47">
        <v>0</v>
      </c>
      <c r="G11" s="21">
        <v>0</v>
      </c>
      <c r="H11" s="21">
        <f t="shared" si="1"/>
        <v>0</v>
      </c>
    </row>
    <row r="12" spans="1:8" ht="22.5" x14ac:dyDescent="0.2">
      <c r="A12" s="39"/>
      <c r="B12" s="42" t="s">
        <v>25</v>
      </c>
      <c r="C12" s="21">
        <v>0</v>
      </c>
      <c r="D12" s="45">
        <v>10916958.310000001</v>
      </c>
      <c r="E12" s="21">
        <f t="shared" si="0"/>
        <v>10916958.310000001</v>
      </c>
      <c r="F12" s="47">
        <v>3275087.5</v>
      </c>
      <c r="G12" s="21">
        <v>3275087.5</v>
      </c>
      <c r="H12" s="21">
        <f t="shared" si="1"/>
        <v>3275087.5</v>
      </c>
    </row>
    <row r="13" spans="1:8" ht="22.5" x14ac:dyDescent="0.2">
      <c r="A13" s="39"/>
      <c r="B13" s="42" t="s">
        <v>26</v>
      </c>
      <c r="C13" s="21">
        <v>0</v>
      </c>
      <c r="D13" s="45">
        <v>0</v>
      </c>
      <c r="E13" s="21">
        <f t="shared" si="0"/>
        <v>0</v>
      </c>
      <c r="F13" s="47">
        <v>0</v>
      </c>
      <c r="G13" s="21">
        <v>0</v>
      </c>
      <c r="H13" s="21">
        <f t="shared" si="1"/>
        <v>0</v>
      </c>
    </row>
    <row r="14" spans="1:8" x14ac:dyDescent="0.2">
      <c r="A14" s="32"/>
      <c r="B14" s="42" t="s">
        <v>6</v>
      </c>
      <c r="C14" s="21">
        <v>0</v>
      </c>
      <c r="D14" s="45">
        <v>63290022.25999999</v>
      </c>
      <c r="E14" s="21">
        <f t="shared" si="0"/>
        <v>63290022.25999999</v>
      </c>
      <c r="F14" s="47">
        <v>0</v>
      </c>
      <c r="G14" s="21">
        <v>0</v>
      </c>
      <c r="H14" s="21">
        <f>+G14-C14</f>
        <v>0</v>
      </c>
    </row>
    <row r="15" spans="1:8" x14ac:dyDescent="0.2">
      <c r="A15" s="32"/>
      <c r="C15" s="12"/>
      <c r="D15" s="49"/>
      <c r="E15" s="12"/>
      <c r="F15" s="50"/>
      <c r="G15" s="12"/>
      <c r="H15" s="21"/>
    </row>
    <row r="16" spans="1:8" x14ac:dyDescent="0.2">
      <c r="A16" s="9"/>
      <c r="B16" s="10" t="s">
        <v>13</v>
      </c>
      <c r="C16" s="22">
        <f>SUM(C5:C14)</f>
        <v>188930334.07000005</v>
      </c>
      <c r="D16" s="22">
        <f>SUM(D5:D14)</f>
        <v>74215438.089999989</v>
      </c>
      <c r="E16" s="22">
        <f>SUM(E5:E14)</f>
        <v>263178246.37000003</v>
      </c>
      <c r="F16" s="22">
        <f>SUM(F5:F14)</f>
        <v>215314137.34999999</v>
      </c>
      <c r="G16" s="22">
        <f t="shared" ref="G16" si="2">SUM(G5:G14)</f>
        <v>215314137.34999999</v>
      </c>
      <c r="H16" s="11">
        <v>0</v>
      </c>
    </row>
    <row r="17" spans="1:8" x14ac:dyDescent="0.2">
      <c r="A17" s="34"/>
      <c r="B17" s="28"/>
      <c r="C17" s="29"/>
      <c r="D17" s="29"/>
      <c r="E17" s="35"/>
      <c r="F17" s="30" t="s">
        <v>21</v>
      </c>
      <c r="G17" s="36"/>
      <c r="H17" s="26">
        <v>0</v>
      </c>
    </row>
    <row r="18" spans="1:8" x14ac:dyDescent="0.2">
      <c r="A18" s="64" t="s">
        <v>23</v>
      </c>
      <c r="B18" s="65"/>
      <c r="C18" s="54" t="s">
        <v>22</v>
      </c>
      <c r="D18" s="54"/>
      <c r="E18" s="54"/>
      <c r="F18" s="54"/>
      <c r="G18" s="54"/>
      <c r="H18" s="62" t="s">
        <v>19</v>
      </c>
    </row>
    <row r="19" spans="1:8" ht="22.5" x14ac:dyDescent="0.2">
      <c r="A19" s="66"/>
      <c r="B19" s="67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3"/>
    </row>
    <row r="20" spans="1:8" x14ac:dyDescent="0.2">
      <c r="A20" s="68"/>
      <c r="B20" s="69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40" t="s">
        <v>27</v>
      </c>
      <c r="B21" s="14"/>
      <c r="C21" s="23">
        <f>+C16</f>
        <v>188930334.07000005</v>
      </c>
      <c r="D21" s="23">
        <f>+D16</f>
        <v>74215438.089999989</v>
      </c>
      <c r="E21" s="23">
        <f>+C21+D21</f>
        <v>263145772.16000003</v>
      </c>
      <c r="F21" s="23">
        <f>+F16</f>
        <v>215314137.34999999</v>
      </c>
      <c r="G21" s="23">
        <f>+G16</f>
        <v>215314137.34999999</v>
      </c>
      <c r="H21" s="23">
        <f>+G21-C21</f>
        <v>26383803.279999942</v>
      </c>
    </row>
    <row r="22" spans="1:8" x14ac:dyDescent="0.2">
      <c r="A22" s="15"/>
      <c r="B22" s="16" t="s">
        <v>0</v>
      </c>
      <c r="C22" s="24">
        <v>0</v>
      </c>
      <c r="D22" s="24">
        <v>0</v>
      </c>
      <c r="E22" s="24">
        <f t="shared" ref="E22:E38" si="3">+C22+D22</f>
        <v>0</v>
      </c>
      <c r="F22" s="24">
        <v>0</v>
      </c>
      <c r="G22" s="24">
        <v>0</v>
      </c>
      <c r="H22" s="24">
        <f t="shared" ref="H22:H38" si="4">+G22-C22</f>
        <v>0</v>
      </c>
    </row>
    <row r="23" spans="1:8" x14ac:dyDescent="0.2">
      <c r="A23" s="15"/>
      <c r="B23" s="16" t="s">
        <v>1</v>
      </c>
      <c r="C23" s="24">
        <v>0</v>
      </c>
      <c r="D23" s="24">
        <v>0</v>
      </c>
      <c r="E23" s="24">
        <f t="shared" si="3"/>
        <v>0</v>
      </c>
      <c r="F23" s="24">
        <v>0</v>
      </c>
      <c r="G23" s="24">
        <v>0</v>
      </c>
      <c r="H23" s="24">
        <f t="shared" si="4"/>
        <v>0</v>
      </c>
    </row>
    <row r="24" spans="1:8" x14ac:dyDescent="0.2">
      <c r="A24" s="15"/>
      <c r="B24" s="16" t="s">
        <v>2</v>
      </c>
      <c r="C24" s="24">
        <v>0</v>
      </c>
      <c r="D24" s="24">
        <v>0</v>
      </c>
      <c r="E24" s="24">
        <f t="shared" si="3"/>
        <v>0</v>
      </c>
      <c r="F24" s="24">
        <v>0</v>
      </c>
      <c r="G24" s="24">
        <v>0</v>
      </c>
      <c r="H24" s="24">
        <f t="shared" si="4"/>
        <v>0</v>
      </c>
    </row>
    <row r="25" spans="1:8" x14ac:dyDescent="0.2">
      <c r="A25" s="15"/>
      <c r="B25" s="16" t="s">
        <v>3</v>
      </c>
      <c r="C25" s="24">
        <v>180312334.07000005</v>
      </c>
      <c r="D25" s="24">
        <v>0</v>
      </c>
      <c r="E25" s="24">
        <f t="shared" si="3"/>
        <v>180312334.07000005</v>
      </c>
      <c r="F25" s="24">
        <f t="shared" ref="F25:G27" si="5">+F8</f>
        <v>197822393.88</v>
      </c>
      <c r="G25" s="24">
        <f t="shared" si="5"/>
        <v>197822393.88</v>
      </c>
      <c r="H25" s="24">
        <f t="shared" si="4"/>
        <v>17510059.809999943</v>
      </c>
    </row>
    <row r="26" spans="1:8" x14ac:dyDescent="0.2">
      <c r="A26" s="15"/>
      <c r="B26" s="16" t="s">
        <v>28</v>
      </c>
      <c r="C26" s="24">
        <v>6950000</v>
      </c>
      <c r="D26" s="24">
        <v>40931.730000000003</v>
      </c>
      <c r="E26" s="24">
        <f t="shared" si="3"/>
        <v>6990931.7300000004</v>
      </c>
      <c r="F26" s="24">
        <f t="shared" si="5"/>
        <v>11588743.77</v>
      </c>
      <c r="G26" s="24">
        <f t="shared" si="5"/>
        <v>11588743.77</v>
      </c>
      <c r="H26" s="24">
        <f t="shared" si="4"/>
        <v>4638743.7699999996</v>
      </c>
    </row>
    <row r="27" spans="1:8" x14ac:dyDescent="0.2">
      <c r="A27" s="15"/>
      <c r="B27" s="16" t="s">
        <v>29</v>
      </c>
      <c r="C27" s="24">
        <v>1668000</v>
      </c>
      <c r="D27" s="24">
        <v>0</v>
      </c>
      <c r="E27" s="24">
        <f t="shared" si="3"/>
        <v>1668000</v>
      </c>
      <c r="F27" s="24">
        <f t="shared" si="5"/>
        <v>2627912.2000000002</v>
      </c>
      <c r="G27" s="24">
        <f t="shared" si="5"/>
        <v>2627912.2000000002</v>
      </c>
      <c r="H27" s="24">
        <f t="shared" si="4"/>
        <v>959912.20000000019</v>
      </c>
    </row>
    <row r="28" spans="1:8" ht="22.5" x14ac:dyDescent="0.2">
      <c r="A28" s="15"/>
      <c r="B28" s="16" t="s">
        <v>30</v>
      </c>
      <c r="C28" s="24">
        <v>0</v>
      </c>
      <c r="D28" s="24">
        <v>10916958.310000001</v>
      </c>
      <c r="E28" s="24">
        <f t="shared" si="3"/>
        <v>10916958.310000001</v>
      </c>
      <c r="F28" s="24">
        <v>3275087.5</v>
      </c>
      <c r="G28" s="24">
        <v>3275087.5</v>
      </c>
      <c r="H28" s="24">
        <f t="shared" si="4"/>
        <v>3275087.5</v>
      </c>
    </row>
    <row r="29" spans="1:8" ht="22.5" x14ac:dyDescent="0.2">
      <c r="A29" s="15"/>
      <c r="B29" s="16" t="s">
        <v>26</v>
      </c>
      <c r="C29" s="24">
        <v>0</v>
      </c>
      <c r="D29" s="24">
        <v>0</v>
      </c>
      <c r="E29" s="24">
        <f t="shared" si="3"/>
        <v>0</v>
      </c>
      <c r="F29" s="24">
        <v>0</v>
      </c>
      <c r="G29" s="24">
        <v>0</v>
      </c>
      <c r="H29" s="24">
        <f t="shared" si="4"/>
        <v>0</v>
      </c>
    </row>
    <row r="30" spans="1:8" x14ac:dyDescent="0.2">
      <c r="A30" s="15"/>
      <c r="B30" s="16"/>
      <c r="C30" s="24"/>
      <c r="D30" s="24"/>
      <c r="E30" s="24">
        <f t="shared" si="3"/>
        <v>0</v>
      </c>
      <c r="F30" s="24"/>
      <c r="G30" s="24"/>
      <c r="H30" s="24">
        <f t="shared" si="4"/>
        <v>0</v>
      </c>
    </row>
    <row r="31" spans="1:8" ht="36.75" customHeight="1" x14ac:dyDescent="0.2">
      <c r="A31" s="51" t="s">
        <v>37</v>
      </c>
      <c r="B31" s="52"/>
      <c r="C31" s="25">
        <v>0</v>
      </c>
      <c r="D31" s="25">
        <v>0</v>
      </c>
      <c r="E31" s="25">
        <f t="shared" si="3"/>
        <v>0</v>
      </c>
      <c r="F31" s="25">
        <v>0</v>
      </c>
      <c r="G31" s="25">
        <v>0</v>
      </c>
      <c r="H31" s="25">
        <f t="shared" si="4"/>
        <v>0</v>
      </c>
    </row>
    <row r="32" spans="1:8" x14ac:dyDescent="0.2">
      <c r="A32" s="15"/>
      <c r="B32" s="16" t="s">
        <v>1</v>
      </c>
      <c r="C32" s="24">
        <v>0</v>
      </c>
      <c r="D32" s="24">
        <v>0</v>
      </c>
      <c r="E32" s="24">
        <f t="shared" si="3"/>
        <v>0</v>
      </c>
      <c r="F32" s="24">
        <v>0</v>
      </c>
      <c r="G32" s="24">
        <v>0</v>
      </c>
      <c r="H32" s="24">
        <f t="shared" si="4"/>
        <v>0</v>
      </c>
    </row>
    <row r="33" spans="1:8" x14ac:dyDescent="0.2">
      <c r="A33" s="15"/>
      <c r="B33" s="16" t="s">
        <v>31</v>
      </c>
      <c r="C33" s="24"/>
      <c r="D33" s="24"/>
      <c r="E33" s="24">
        <f t="shared" si="3"/>
        <v>0</v>
      </c>
      <c r="F33" s="24"/>
      <c r="G33" s="24"/>
      <c r="H33" s="24">
        <f t="shared" si="4"/>
        <v>0</v>
      </c>
    </row>
    <row r="34" spans="1:8" x14ac:dyDescent="0.2">
      <c r="A34" s="15"/>
      <c r="B34" s="16" t="s">
        <v>32</v>
      </c>
      <c r="C34" s="24">
        <v>0</v>
      </c>
      <c r="D34" s="24">
        <v>0</v>
      </c>
      <c r="E34" s="24">
        <f t="shared" si="3"/>
        <v>0</v>
      </c>
      <c r="F34" s="24">
        <v>0</v>
      </c>
      <c r="G34" s="24">
        <v>0</v>
      </c>
      <c r="H34" s="24">
        <f t="shared" si="4"/>
        <v>0</v>
      </c>
    </row>
    <row r="35" spans="1:8" ht="22.5" x14ac:dyDescent="0.2">
      <c r="A35" s="15"/>
      <c r="B35" s="16" t="s">
        <v>26</v>
      </c>
      <c r="C35" s="24">
        <v>0</v>
      </c>
      <c r="D35" s="24">
        <v>0</v>
      </c>
      <c r="E35" s="24">
        <f t="shared" si="3"/>
        <v>0</v>
      </c>
      <c r="F35" s="24">
        <v>0</v>
      </c>
      <c r="G35" s="24">
        <v>0</v>
      </c>
      <c r="H35" s="24">
        <f t="shared" si="4"/>
        <v>0</v>
      </c>
    </row>
    <row r="36" spans="1:8" x14ac:dyDescent="0.2">
      <c r="A36" s="15"/>
      <c r="B36" s="16"/>
      <c r="C36" s="24"/>
      <c r="D36" s="24"/>
      <c r="E36" s="24"/>
      <c r="F36" s="24"/>
      <c r="G36" s="24"/>
      <c r="H36" s="24">
        <f t="shared" si="4"/>
        <v>0</v>
      </c>
    </row>
    <row r="37" spans="1:8" x14ac:dyDescent="0.2">
      <c r="A37" s="41" t="s">
        <v>33</v>
      </c>
      <c r="B37" s="17"/>
      <c r="C37" s="25">
        <f>+C38</f>
        <v>0</v>
      </c>
      <c r="D37" s="25">
        <f>+D38</f>
        <v>63290022.25999999</v>
      </c>
      <c r="E37" s="25">
        <f t="shared" si="3"/>
        <v>63290022.25999999</v>
      </c>
      <c r="F37" s="25">
        <v>0</v>
      </c>
      <c r="G37" s="25">
        <v>0</v>
      </c>
      <c r="H37" s="25">
        <f t="shared" si="4"/>
        <v>0</v>
      </c>
    </row>
    <row r="38" spans="1:8" x14ac:dyDescent="0.2">
      <c r="A38" s="13"/>
      <c r="B38" s="16" t="s">
        <v>6</v>
      </c>
      <c r="C38" s="24">
        <v>0</v>
      </c>
      <c r="D38" s="24">
        <f>+D14</f>
        <v>63290022.25999999</v>
      </c>
      <c r="E38" s="24">
        <f t="shared" si="3"/>
        <v>63290022.25999999</v>
      </c>
      <c r="F38" s="24">
        <v>0</v>
      </c>
      <c r="G38" s="24">
        <v>0</v>
      </c>
      <c r="H38" s="24">
        <f t="shared" si="4"/>
        <v>0</v>
      </c>
    </row>
    <row r="39" spans="1:8" x14ac:dyDescent="0.2">
      <c r="A39" s="18"/>
      <c r="B39" s="19" t="s">
        <v>13</v>
      </c>
      <c r="C39" s="22">
        <f>+C21+C31+C37</f>
        <v>188930334.07000005</v>
      </c>
      <c r="D39" s="22">
        <f>+D21+D31+D37</f>
        <v>137505460.34999996</v>
      </c>
      <c r="E39" s="22">
        <f>+E25+E26+E27+E28+E38</f>
        <v>263178246.37000003</v>
      </c>
      <c r="F39" s="22">
        <f>+F21+F31+F37</f>
        <v>215314137.34999999</v>
      </c>
      <c r="G39" s="22">
        <f t="shared" ref="G39" si="6">+G21+G31+G37</f>
        <v>215314137.34999999</v>
      </c>
      <c r="H39" s="11">
        <v>0</v>
      </c>
    </row>
    <row r="40" spans="1:8" x14ac:dyDescent="0.2">
      <c r="A40" s="27"/>
      <c r="B40" s="28"/>
      <c r="C40" s="29"/>
      <c r="D40" s="29"/>
      <c r="E40" s="29"/>
      <c r="F40" s="30" t="s">
        <v>21</v>
      </c>
      <c r="G40" s="31"/>
      <c r="H40" s="26">
        <v>0</v>
      </c>
    </row>
    <row r="42" spans="1:8" ht="22.5" x14ac:dyDescent="0.2">
      <c r="B42" s="37" t="s">
        <v>34</v>
      </c>
    </row>
    <row r="43" spans="1:8" x14ac:dyDescent="0.2">
      <c r="B43" s="38" t="s">
        <v>35</v>
      </c>
    </row>
    <row r="44" spans="1:8" ht="24.75" customHeight="1" x14ac:dyDescent="0.2">
      <c r="B44" s="70" t="s">
        <v>36</v>
      </c>
      <c r="C44" s="70"/>
      <c r="D44" s="70"/>
      <c r="E44" s="70"/>
      <c r="F44" s="70"/>
      <c r="G44" s="70"/>
      <c r="H44" s="70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  <ignoredError sqref="E5:E7 H5:H14 C16:D16 E21:E35 E37:E38 C39 C37:D37 G39 D39 F39 H21:H39 E16:G16 E11:E13 E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ADMIN03</cp:lastModifiedBy>
  <cp:lastPrinted>2017-03-30T22:07:26Z</cp:lastPrinted>
  <dcterms:created xsi:type="dcterms:W3CDTF">2012-12-11T20:48:19Z</dcterms:created>
  <dcterms:modified xsi:type="dcterms:W3CDTF">2020-01-31T07:28:20Z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