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1ER TRIMESTRE\DIGITALES\"/>
    </mc:Choice>
  </mc:AlternateContent>
  <bookViews>
    <workbookView xWindow="0" yWindow="0" windowWidth="24000" windowHeight="973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G6" i="1" s="1"/>
  <c r="F7" i="1"/>
  <c r="F6" i="1" s="1"/>
  <c r="E6" i="1"/>
  <c r="E4" i="1" s="1"/>
  <c r="D6" i="1"/>
  <c r="C6" i="1"/>
  <c r="C4" i="1" s="1"/>
  <c r="D4" i="1"/>
  <c r="F4" i="1" l="1"/>
  <c r="G4" i="1"/>
  <c r="G15" i="1"/>
  <c r="F15" i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<sst xmlns="http://schemas.openxmlformats.org/spreadsheetml/2006/main" count="26" uniqueCount="26">
  <si>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</si>
  <si>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</si>
  <si>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</si>
  <si>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</si>
  <si>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</si>
  <si>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</si>
  <si>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</si>
  <si>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</si>
  <si>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</si>
  <si>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</si>
  <si>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</si>
  <si>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</si>
  <si>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</si>
  <si>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</si>
  <si>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</si>
  <si>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</si>
  <si>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</si>
  <si>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</si>
  <si>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</si>
  <si>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</si>
  <si>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</si>
  <si>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</si>
  <si>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</si>
  <si>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</si>
  <si>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</si>
  <si>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GUANAJUATO
Estado Analítico del Activo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</si>
</sst>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629072746.13</v>
      </c>
      <c r="D4" s="13">
        <f>SUM(D6+D15)</f>
        <v>849331932.13999999</v>
      </c>
      <c r="E4" s="13">
        <f>SUM(E6+E15)</f>
        <v>841652551.4000001</v>
      </c>
      <c r="F4" s="13">
        <f>SUM(F6+F15)</f>
        <v>636752126.87</v>
      </c>
      <c r="G4" s="13">
        <f>SUM(G6+G15)</f>
        <v>7679380.7399999993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245524622.32000002</v>
      </c>
      <c r="D6" s="13">
        <f>SUM(D7:D13)</f>
        <v>847636212.38999999</v>
      </c>
      <c r="E6" s="13">
        <f>SUM(E7:E13)</f>
        <v>841621869.71000004</v>
      </c>
      <c r="F6" s="13">
        <f>SUM(F7:F13)</f>
        <v>251538965</v>
      </c>
      <c r="G6" s="18">
        <f>SUM(G7:G13)</f>
        <v>6014342.6799999969</v>
      </c>
    </row>
    <row r="7" spans="1:7" x14ac:dyDescent="0.2">
      <c r="A7" s="3">
        <v>1110</v>
      </c>
      <c r="B7" s="7" t="s">
        <v>9</v>
      </c>
      <c r="C7" s="18">
        <v>29489518.91</v>
      </c>
      <c r="D7" s="18">
        <v>529111522.07999998</v>
      </c>
      <c r="E7" s="18">
        <v>509946644.74000001</v>
      </c>
      <c r="F7" s="18">
        <f>C7+D7-E7</f>
        <v>48654396.25</v>
      </c>
      <c r="G7" s="18">
        <f t="shared" ref="G7:G13" si="0">F7-C7</f>
        <v>19164877.34</v>
      </c>
    </row>
    <row r="8" spans="1:7" x14ac:dyDescent="0.2">
      <c r="A8" s="3">
        <v>1120</v>
      </c>
      <c r="B8" s="7" t="s">
        <v>10</v>
      </c>
      <c r="C8" s="18">
        <v>197566520.27000001</v>
      </c>
      <c r="D8" s="18">
        <v>317254937.32999998</v>
      </c>
      <c r="E8" s="18">
        <v>319891177.92000002</v>
      </c>
      <c r="F8" s="18">
        <f t="shared" ref="F8:F13" si="1">C8+D8-E8</f>
        <v>194930279.68000001</v>
      </c>
      <c r="G8" s="18">
        <f t="shared" si="0"/>
        <v>-2636240.5900000036</v>
      </c>
    </row>
    <row r="9" spans="1:7" x14ac:dyDescent="0.2">
      <c r="A9" s="3">
        <v>1130</v>
      </c>
      <c r="B9" s="7" t="s">
        <v>11</v>
      </c>
      <c r="C9" s="18">
        <v>18331351.620000001</v>
      </c>
      <c r="D9" s="18">
        <v>1269752.98</v>
      </c>
      <c r="E9" s="18">
        <v>11783458.25</v>
      </c>
      <c r="F9" s="18">
        <f t="shared" si="1"/>
        <v>7817646.3500000015</v>
      </c>
      <c r="G9" s="18">
        <f t="shared" si="0"/>
        <v>-10513705.27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106240.52</v>
      </c>
      <c r="D11" s="18">
        <v>0</v>
      </c>
      <c r="E11" s="18">
        <v>588.79999999999995</v>
      </c>
      <c r="F11" s="18">
        <f t="shared" si="1"/>
        <v>105651.72</v>
      </c>
      <c r="G11" s="18">
        <f t="shared" si="0"/>
        <v>-588.80000000000291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30991</v>
      </c>
      <c r="D13" s="18">
        <v>0</v>
      </c>
      <c r="E13" s="18">
        <v>0</v>
      </c>
      <c r="F13" s="18">
        <f t="shared" si="1"/>
        <v>30991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383548123.81</v>
      </c>
      <c r="D15" s="13">
        <f>SUM(D16:D24)</f>
        <v>1695719.75</v>
      </c>
      <c r="E15" s="13">
        <f>SUM(E16:E24)</f>
        <v>30681.69</v>
      </c>
      <c r="F15" s="13">
        <f>SUM(F16:F24)</f>
        <v>385213161.87</v>
      </c>
      <c r="G15" s="13">
        <f>SUM(G16:G24)</f>
        <v>1665038.0600000024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306322862.37</v>
      </c>
      <c r="D18" s="19">
        <v>1695719.75</v>
      </c>
      <c r="E18" s="19">
        <v>30681.69</v>
      </c>
      <c r="F18" s="19">
        <f t="shared" si="3"/>
        <v>307987900.43000001</v>
      </c>
      <c r="G18" s="19">
        <f t="shared" si="2"/>
        <v>1665038.0600000024</v>
      </c>
    </row>
    <row r="19" spans="1:7" x14ac:dyDescent="0.2">
      <c r="A19" s="3">
        <v>1240</v>
      </c>
      <c r="B19" s="7" t="s">
        <v>18</v>
      </c>
      <c r="C19" s="18">
        <v>164259460.56</v>
      </c>
      <c r="D19" s="18">
        <v>0</v>
      </c>
      <c r="E19" s="18">
        <v>0</v>
      </c>
      <c r="F19" s="18">
        <f t="shared" si="3"/>
        <v>164259460.56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4482502.63</v>
      </c>
      <c r="D20" s="18">
        <v>0</v>
      </c>
      <c r="E20" s="18">
        <v>0</v>
      </c>
      <c r="F20" s="18">
        <f t="shared" si="3"/>
        <v>4482502.63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-91613311.75</v>
      </c>
      <c r="D21" s="18">
        <v>0</v>
      </c>
      <c r="E21" s="18">
        <v>0</v>
      </c>
      <c r="F21" s="18">
        <f t="shared" si="3"/>
        <v>-91613311.75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96610</v>
      </c>
      <c r="D22" s="18">
        <v>0</v>
      </c>
      <c r="E22" s="18">
        <v>0</v>
      </c>
      <c r="F22" s="18">
        <f t="shared" si="3"/>
        <v>96610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  <headerFooter>
    <oddFooter>&amp;L&amp;"Arial,Cursiva"“Bajo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2019-04-03T16:09:12Z</cp:lastPrinted>
  <dcterms:created xsi:type="dcterms:W3CDTF">2014-02-09T04:04:15Z</dcterms:created>
  <dcterms:modified xsi:type="dcterms:W3CDTF">2020-04-24T19:59:57Z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