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\Documents\INFORMES TRIMESTRALES y CUENTA PUBLICA\2020\2DO TRIMESTRE 2020\DIGITALES\"/>
    </mc:Choice>
  </mc:AlternateContent>
  <bookViews>
    <workbookView xWindow="0" yWindow="0" windowWidth="10155" windowHeight="9645"/>
  </bookViews>
  <sheets>
    <sheet name="EAA" sheetId="1" r:id="rId1"/>
  </sheets>
  <definedNames>
    <definedName name="_xlnm._FilterDatabase" localSheetId="0" hidden="1">EAA!$A$2:$G$24</definedName>
  </definedNames>
  <calcPr calcId="152511"/>
</workbook>
</file>

<file path=xl/calcChain.xml><?xml version="1.0" encoding="utf-8"?>
<calcChain xmlns="http://schemas.openxmlformats.org/spreadsheetml/2006/main">
  <c r="G24" i="1" l="1"/>
  <c r="F24" i="1"/>
  <c r="F23" i="1"/>
  <c r="G23" i="1" s="1"/>
  <c r="G22" i="1"/>
  <c r="F22" i="1"/>
  <c r="F21" i="1"/>
  <c r="G21" i="1" s="1"/>
  <c r="G20" i="1"/>
  <c r="F20" i="1"/>
  <c r="F19" i="1"/>
  <c r="G19" i="1" s="1"/>
  <c r="G18" i="1"/>
  <c r="F18" i="1"/>
  <c r="F17" i="1"/>
  <c r="G17" i="1" s="1"/>
  <c r="G16" i="1"/>
  <c r="F16" i="1"/>
  <c r="F15" i="1" s="1"/>
  <c r="E15" i="1"/>
  <c r="D15" i="1"/>
  <c r="C15" i="1"/>
  <c r="F13" i="1"/>
  <c r="G13" i="1" s="1"/>
  <c r="G12" i="1"/>
  <c r="F12" i="1"/>
  <c r="F11" i="1"/>
  <c r="G11" i="1" s="1"/>
  <c r="G10" i="1"/>
  <c r="F10" i="1"/>
  <c r="F9" i="1"/>
  <c r="G9" i="1" s="1"/>
  <c r="G8" i="1"/>
  <c r="F8" i="1"/>
  <c r="F7" i="1"/>
  <c r="F6" i="1" s="1"/>
  <c r="E6" i="1"/>
  <c r="D6" i="1"/>
  <c r="D4" i="1" s="1"/>
  <c r="C6" i="1"/>
  <c r="C4" i="1" s="1"/>
  <c r="E4" i="1"/>
  <c r="G15" i="1" l="1"/>
  <c r="F4" i="1"/>
  <c r="G7" i="1"/>
  <c r="G6" i="1" s="1"/>
  <c r="G4" i="1" l="1"/>
</calcChain>
</file>

<file path=xl/sharedStrings.xml><?xml version="1.0" encoding="utf-8"?>
<sst xmlns="http://schemas.openxmlformats.org/spreadsheetml/2006/main" count="26" uniqueCount="26">
  <si>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</si>
  <si>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</si>
  <si>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</si>
  <si>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</si>
  <si>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</si>
  <si>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</si>
  <si>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</si>
  <si>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</si>
  <si>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</si>
  <si>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</si>
  <si>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</si>
  <si>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</si>
  <si>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</si>
  <si>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</si>
  <si>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</si>
  <si>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</si>
  <si>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</si>
  <si>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</si>
  <si>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</si>
  <si>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</si>
  <si>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</si>
  <si>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</si>
  <si>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</si>
  <si>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</si>
  <si>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</si>
  <si>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MUNICIPIO DE GUANAJUATO
Estado Analítico del Activo
Del 01 de enero al 31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</si>
</sst>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showGridLines="0" tabSelected="1" zoomScaleNormal="100" workbookViewId="0">
      <selection sqref="A1:G1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0" t="s">
        <v>25</v>
      </c>
      <c r="B1" s="21"/>
      <c r="C1" s="21"/>
      <c r="D1" s="21"/>
      <c r="E1" s="21"/>
      <c r="F1" s="21"/>
      <c r="G1" s="22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629072746.13</v>
      </c>
      <c r="D4" s="13">
        <f>SUM(D6+D15)</f>
        <v>1459743911.2499998</v>
      </c>
      <c r="E4" s="13">
        <f>SUM(E6+E15)</f>
        <v>1536141512.2499998</v>
      </c>
      <c r="F4" s="13">
        <f>SUM(F6+F15)</f>
        <v>552675145.12999988</v>
      </c>
      <c r="G4" s="13">
        <f>SUM(G6+G15)</f>
        <v>-76397601.000000089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245524622.32000002</v>
      </c>
      <c r="D6" s="13">
        <f>SUM(D7:D13)</f>
        <v>1434568547.1899998</v>
      </c>
      <c r="E6" s="13">
        <f>SUM(E7:E13)</f>
        <v>1430587051.6499999</v>
      </c>
      <c r="F6" s="13">
        <f>SUM(F7:F13)</f>
        <v>249506117.85999992</v>
      </c>
      <c r="G6" s="13">
        <f>SUM(G7:G13)</f>
        <v>3981495.5399999078</v>
      </c>
    </row>
    <row r="7" spans="1:7" x14ac:dyDescent="0.2">
      <c r="A7" s="3">
        <v>1110</v>
      </c>
      <c r="B7" s="7" t="s">
        <v>9</v>
      </c>
      <c r="C7" s="18">
        <v>29489518.91</v>
      </c>
      <c r="D7" s="18">
        <v>925543397.05999994</v>
      </c>
      <c r="E7" s="18">
        <v>872330267.66999996</v>
      </c>
      <c r="F7" s="18">
        <f>C7+D7-E7</f>
        <v>82702648.299999952</v>
      </c>
      <c r="G7" s="18">
        <f t="shared" ref="G7:G13" si="0">F7-C7</f>
        <v>53213129.389999956</v>
      </c>
    </row>
    <row r="8" spans="1:7" x14ac:dyDescent="0.2">
      <c r="A8" s="3">
        <v>1120</v>
      </c>
      <c r="B8" s="7" t="s">
        <v>10</v>
      </c>
      <c r="C8" s="18">
        <v>197566520.27000001</v>
      </c>
      <c r="D8" s="18">
        <v>505368293.75999999</v>
      </c>
      <c r="E8" s="18">
        <v>543963892.24000001</v>
      </c>
      <c r="F8" s="18">
        <f t="shared" ref="F8:F13" si="1">C8+D8-E8</f>
        <v>158970921.78999996</v>
      </c>
      <c r="G8" s="18">
        <f t="shared" si="0"/>
        <v>-38595598.480000049</v>
      </c>
    </row>
    <row r="9" spans="1:7" x14ac:dyDescent="0.2">
      <c r="A9" s="3">
        <v>1130</v>
      </c>
      <c r="B9" s="7" t="s">
        <v>11</v>
      </c>
      <c r="C9" s="18">
        <v>18331351.620000001</v>
      </c>
      <c r="D9" s="18">
        <v>3656856.37</v>
      </c>
      <c r="E9" s="18">
        <v>14291787.75</v>
      </c>
      <c r="F9" s="18">
        <f t="shared" si="1"/>
        <v>7696420.2400000021</v>
      </c>
      <c r="G9" s="18">
        <f t="shared" si="0"/>
        <v>-10634931.379999999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106240.52</v>
      </c>
      <c r="D11" s="18">
        <v>0</v>
      </c>
      <c r="E11" s="18">
        <v>1103.99</v>
      </c>
      <c r="F11" s="18">
        <f t="shared" si="1"/>
        <v>105136.53</v>
      </c>
      <c r="G11" s="18">
        <f t="shared" si="0"/>
        <v>-1103.9900000000052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30991</v>
      </c>
      <c r="D13" s="18">
        <v>0</v>
      </c>
      <c r="E13" s="18">
        <v>0</v>
      </c>
      <c r="F13" s="18">
        <f t="shared" si="1"/>
        <v>30991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383548123.81</v>
      </c>
      <c r="D15" s="13">
        <f>SUM(D16:D24)</f>
        <v>25175364.059999999</v>
      </c>
      <c r="E15" s="13">
        <f>SUM(E16:E24)</f>
        <v>105554460.59999999</v>
      </c>
      <c r="F15" s="13">
        <f>SUM(F16:F24)</f>
        <v>303169027.26999998</v>
      </c>
      <c r="G15" s="13">
        <f>SUM(G16:G24)</f>
        <v>-80379096.539999992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306322862.37</v>
      </c>
      <c r="D18" s="19">
        <v>25055304.059999999</v>
      </c>
      <c r="E18" s="19">
        <v>105554460.59999999</v>
      </c>
      <c r="F18" s="19">
        <f t="shared" si="3"/>
        <v>225823705.83000001</v>
      </c>
      <c r="G18" s="19">
        <f t="shared" si="2"/>
        <v>-80499156.539999992</v>
      </c>
    </row>
    <row r="19" spans="1:7" x14ac:dyDescent="0.2">
      <c r="A19" s="3">
        <v>1240</v>
      </c>
      <c r="B19" s="7" t="s">
        <v>18</v>
      </c>
      <c r="C19" s="18">
        <v>164259460.56</v>
      </c>
      <c r="D19" s="18">
        <v>120060</v>
      </c>
      <c r="E19" s="18">
        <v>0</v>
      </c>
      <c r="F19" s="18">
        <f t="shared" si="3"/>
        <v>164379520.56</v>
      </c>
      <c r="G19" s="18">
        <f t="shared" si="2"/>
        <v>120060</v>
      </c>
    </row>
    <row r="20" spans="1:7" x14ac:dyDescent="0.2">
      <c r="A20" s="3">
        <v>1250</v>
      </c>
      <c r="B20" s="7" t="s">
        <v>19</v>
      </c>
      <c r="C20" s="18">
        <v>4482502.63</v>
      </c>
      <c r="D20" s="18">
        <v>0</v>
      </c>
      <c r="E20" s="18">
        <v>0</v>
      </c>
      <c r="F20" s="18">
        <f t="shared" si="3"/>
        <v>4482502.63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-91613311.75</v>
      </c>
      <c r="D21" s="18">
        <v>0</v>
      </c>
      <c r="E21" s="18">
        <v>0</v>
      </c>
      <c r="F21" s="18">
        <f t="shared" si="3"/>
        <v>-91613311.75</v>
      </c>
      <c r="G21" s="18">
        <f t="shared" si="2"/>
        <v>0</v>
      </c>
    </row>
    <row r="22" spans="1:7" x14ac:dyDescent="0.2">
      <c r="A22" s="3">
        <v>1270</v>
      </c>
      <c r="B22" s="7" t="s">
        <v>21</v>
      </c>
      <c r="C22" s="18">
        <v>96610</v>
      </c>
      <c r="D22" s="18">
        <v>0</v>
      </c>
      <c r="E22" s="18">
        <v>0</v>
      </c>
      <c r="F22" s="18">
        <f t="shared" si="3"/>
        <v>96610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</sheetData>
  <sheetProtection formatCells="0" formatColumns="0" formatRows="0" autoFilter="0"/>
  <mergeCells count="1">
    <mergeCell ref="A1:G1"/>
  </mergeCells>
  <printOptions horizontalCentered="1"/>
  <pageMargins left="0.39370078740157483" right="0.39370078740157483" top="0.39370078740157483" bottom="0.39370078740157483" header="0.31496062992125984" footer="0.31496062992125984"/>
  <pageSetup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BF627E3-3971-4300-A86F-49E0DD3417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NoeVA</cp:lastModifiedBy>
  <cp:lastPrinted>2020-07-28T14:51:01Z</cp:lastPrinted>
  <dcterms:created xsi:type="dcterms:W3CDTF">2014-02-09T04:04:15Z</dcterms:created>
  <dcterms:modified xsi:type="dcterms:W3CDTF">2020-07-28T14:51:07Z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