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-120" yWindow="-120" windowWidth="20730" windowHeight="11160" tabRatio="62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62" l="1"/>
  <c r="C45" i="62"/>
  <c r="D77" i="62"/>
  <c r="C77" i="62"/>
  <c r="C19" i="62"/>
  <c r="C27" i="62"/>
  <c r="C36" i="62"/>
  <c r="C186" i="60"/>
  <c r="C65" i="60"/>
  <c r="C59" i="60"/>
  <c r="C46" i="60"/>
  <c r="C37" i="60"/>
  <c r="C34" i="60"/>
  <c r="C28" i="60"/>
  <c r="C25" i="60"/>
  <c r="C19" i="60"/>
  <c r="C9" i="60"/>
  <c r="D681" i="59"/>
  <c r="E681" i="59"/>
  <c r="F681" i="59"/>
  <c r="G681" i="59"/>
  <c r="C681" i="59"/>
  <c r="C664" i="59"/>
  <c r="C658" i="59"/>
  <c r="D527" i="59"/>
  <c r="C527" i="59"/>
  <c r="D24" i="59"/>
  <c r="C24" i="59"/>
  <c r="C8" i="60" l="1"/>
  <c r="C58" i="60"/>
  <c r="D453" i="59"/>
  <c r="C10" i="59" l="1"/>
  <c r="C100" i="60" l="1"/>
  <c r="C107" i="60"/>
  <c r="C117" i="60"/>
  <c r="C128" i="60"/>
  <c r="C131" i="60"/>
  <c r="C134" i="60"/>
  <c r="C137" i="60"/>
  <c r="C142" i="60"/>
  <c r="C146" i="60"/>
  <c r="C99" i="60" l="1"/>
  <c r="C522" i="59"/>
  <c r="D522" i="59" l="1"/>
  <c r="C453" i="59"/>
  <c r="C419" i="59"/>
  <c r="A1" i="59" l="1"/>
  <c r="A1" i="61" s="1"/>
  <c r="A1" i="60" l="1"/>
  <c r="D584" i="59" l="1"/>
  <c r="E584" i="59"/>
  <c r="C167" i="60" l="1"/>
  <c r="C161" i="60"/>
  <c r="C219" i="60"/>
  <c r="C218" i="60" s="1"/>
  <c r="C208" i="60"/>
  <c r="C206" i="60"/>
  <c r="C204" i="60"/>
  <c r="C198" i="60"/>
  <c r="C195" i="60"/>
  <c r="C182" i="60"/>
  <c r="C180" i="60"/>
  <c r="C177" i="60"/>
  <c r="C174" i="60"/>
  <c r="C171" i="60"/>
  <c r="C157" i="60"/>
  <c r="C151" i="60"/>
  <c r="C149" i="60"/>
  <c r="C695" i="59"/>
  <c r="C688" i="59"/>
  <c r="D671" i="59"/>
  <c r="E671" i="59"/>
  <c r="F671" i="59"/>
  <c r="G671" i="59"/>
  <c r="C671" i="59"/>
  <c r="E643" i="59"/>
  <c r="D643" i="59"/>
  <c r="C643" i="59"/>
  <c r="D637" i="59"/>
  <c r="E637" i="59"/>
  <c r="C637" i="59"/>
  <c r="C127" i="60" l="1"/>
  <c r="C160" i="60"/>
  <c r="C170" i="60"/>
  <c r="C185" i="60"/>
  <c r="C98" i="60" l="1"/>
  <c r="D157" i="60" s="1"/>
  <c r="D107" i="60"/>
  <c r="D178" i="60" l="1"/>
  <c r="D189" i="60"/>
  <c r="D105" i="60"/>
  <c r="D216" i="60"/>
  <c r="D150" i="60"/>
  <c r="D185" i="60"/>
  <c r="D209" i="60"/>
  <c r="D180" i="60"/>
  <c r="D128" i="60"/>
  <c r="D183" i="60"/>
  <c r="D155" i="60"/>
  <c r="D195" i="60"/>
  <c r="D214" i="60"/>
  <c r="D122" i="60"/>
  <c r="D173" i="60"/>
  <c r="D132" i="60"/>
  <c r="D104" i="60"/>
  <c r="D139" i="60"/>
  <c r="D170" i="60"/>
  <c r="D194" i="60"/>
  <c r="D118" i="60"/>
  <c r="D133" i="60"/>
  <c r="D192" i="60"/>
  <c r="D215" i="60"/>
  <c r="D146" i="60"/>
  <c r="D171" i="60"/>
  <c r="D204" i="60"/>
  <c r="D154" i="60"/>
  <c r="D98" i="60"/>
  <c r="D141" i="60"/>
  <c r="D140" i="60"/>
  <c r="D148" i="60"/>
  <c r="D187" i="60"/>
  <c r="D111" i="60"/>
  <c r="D208" i="60"/>
  <c r="D151" i="60"/>
  <c r="D99" i="60"/>
  <c r="D206" i="60"/>
  <c r="D174" i="60"/>
  <c r="D138" i="60"/>
  <c r="D106" i="60"/>
  <c r="D205" i="60"/>
  <c r="D169" i="60"/>
  <c r="D121" i="60"/>
  <c r="D184" i="60"/>
  <c r="D112" i="60"/>
  <c r="D168" i="60"/>
  <c r="D124" i="60"/>
  <c r="D207" i="60"/>
  <c r="D163" i="60"/>
  <c r="D135" i="60"/>
  <c r="D100" i="60"/>
  <c r="D219" i="60"/>
  <c r="D161" i="60"/>
  <c r="D131" i="60"/>
  <c r="D198" i="60"/>
  <c r="D166" i="60"/>
  <c r="D130" i="60"/>
  <c r="D102" i="60"/>
  <c r="D197" i="60"/>
  <c r="D145" i="60"/>
  <c r="D113" i="60"/>
  <c r="D172" i="60"/>
  <c r="D200" i="60"/>
  <c r="D156" i="60"/>
  <c r="D120" i="60"/>
  <c r="D199" i="60"/>
  <c r="D159" i="60"/>
  <c r="D119" i="60"/>
  <c r="D218" i="60"/>
  <c r="D137" i="60"/>
  <c r="D149" i="60"/>
  <c r="D167" i="60"/>
  <c r="D117" i="60"/>
  <c r="D210" i="60"/>
  <c r="D190" i="60"/>
  <c r="D158" i="60"/>
  <c r="D134" i="60"/>
  <c r="D114" i="60"/>
  <c r="D213" i="60"/>
  <c r="D193" i="60"/>
  <c r="D165" i="60"/>
  <c r="D125" i="60"/>
  <c r="D101" i="60"/>
  <c r="D160" i="60"/>
  <c r="D212" i="60"/>
  <c r="D176" i="60"/>
  <c r="D144" i="60"/>
  <c r="D108" i="60"/>
  <c r="D203" i="60"/>
  <c r="D179" i="60"/>
  <c r="D143" i="60"/>
  <c r="D115" i="60"/>
  <c r="D182" i="60"/>
  <c r="D177" i="60"/>
  <c r="D127" i="60"/>
  <c r="D202" i="60"/>
  <c r="D186" i="60"/>
  <c r="D162" i="60"/>
  <c r="D142" i="60"/>
  <c r="D126" i="60"/>
  <c r="D110" i="60"/>
  <c r="D217" i="60"/>
  <c r="D201" i="60"/>
  <c r="D181" i="60"/>
  <c r="D153" i="60"/>
  <c r="D129" i="60"/>
  <c r="D109" i="60"/>
  <c r="D196" i="60"/>
  <c r="D152" i="60"/>
  <c r="D220" i="60"/>
  <c r="D188" i="60"/>
  <c r="D164" i="60"/>
  <c r="D136" i="60"/>
  <c r="D116" i="60"/>
  <c r="D211" i="60"/>
  <c r="D191" i="60"/>
  <c r="D175" i="60"/>
  <c r="D147" i="60"/>
  <c r="D123" i="60"/>
  <c r="D103" i="60"/>
  <c r="D622" i="59"/>
  <c r="E622" i="59"/>
  <c r="C622" i="59"/>
  <c r="C620" i="59"/>
  <c r="C616" i="59"/>
  <c r="C613" i="59"/>
  <c r="C608" i="59"/>
  <c r="C602" i="59"/>
  <c r="D631" i="59"/>
  <c r="E631" i="59"/>
  <c r="C631" i="59"/>
  <c r="D620" i="59"/>
  <c r="E620" i="59"/>
  <c r="D616" i="59"/>
  <c r="E616" i="59"/>
  <c r="D613" i="59"/>
  <c r="E613" i="59"/>
  <c r="D608" i="59"/>
  <c r="E608" i="59"/>
  <c r="D602" i="59"/>
  <c r="E602" i="59"/>
  <c r="D598" i="59"/>
  <c r="E598" i="59"/>
  <c r="C598" i="59"/>
  <c r="D591" i="59"/>
  <c r="E591" i="59"/>
  <c r="C591" i="59"/>
  <c r="D589" i="59"/>
  <c r="E589" i="59"/>
  <c r="C589" i="59"/>
  <c r="D587" i="59"/>
  <c r="E587" i="59"/>
  <c r="C587" i="59"/>
  <c r="C584" i="59"/>
  <c r="C569" i="59"/>
  <c r="C568" i="59" s="1"/>
  <c r="E583" i="59" l="1"/>
  <c r="D583" i="59"/>
  <c r="D601" i="59"/>
  <c r="C583" i="59"/>
  <c r="E601" i="59"/>
  <c r="C601" i="59"/>
  <c r="D419" i="59" l="1"/>
  <c r="H3" i="65" l="1"/>
  <c r="H2" i="65"/>
  <c r="H1" i="65"/>
  <c r="E3" i="60"/>
  <c r="E2" i="60"/>
  <c r="E1" i="60"/>
  <c r="I3" i="59"/>
  <c r="I2" i="59"/>
  <c r="I1" i="59"/>
  <c r="A3" i="65"/>
  <c r="A1" i="65"/>
  <c r="A3" i="59" l="1"/>
  <c r="E3" i="62"/>
  <c r="E2" i="62"/>
  <c r="E1" i="62"/>
  <c r="E3" i="61"/>
  <c r="E2" i="61"/>
  <c r="E1" i="61"/>
  <c r="F18" i="59"/>
  <c r="G18" i="59" s="1"/>
  <c r="H18" i="59" s="1"/>
  <c r="A1" i="64" l="1"/>
  <c r="A1" i="63"/>
  <c r="A3" i="60"/>
  <c r="A3" i="64"/>
  <c r="A3" i="63"/>
  <c r="A3" i="61"/>
  <c r="A3" i="62"/>
  <c r="A1" i="62"/>
</calcChain>
</file>

<file path=xl/sharedStrings.xml><?xml version="1.0" encoding="utf-8"?>
<sst xmlns="http://schemas.openxmlformats.org/spreadsheetml/2006/main" count="1845" uniqueCount="1101">
  <si>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</si>
  <si>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</si>
  <si>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</si>
  <si>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</si>
  <si>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</si>
  <si>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</si>
  <si>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</si>
  <si>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</si>
  <si>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</si>
  <si>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</si>
  <si>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</si>
  <si>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</si>
  <si>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</si>
  <si>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</si>
  <si>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</si>
  <si>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</si>
  <si>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</si>
  <si>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</si>
  <si>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</si>
  <si>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</si>
  <si>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</si>
  <si>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</si>
  <si>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</si>
  <si>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</si>
  <si>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</si>
  <si>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</si>
  <si>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</si>
  <si>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</si>
  <si>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</si>
  <si>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</si>
  <si>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</si>
  <si>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</si>
  <si>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</si>
  <si>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</si>
  <si>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</si>
  <si>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</si>
  <si>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</si>
  <si>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</si>
  <si>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</si>
  <si>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</si>
  <si>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</si>
  <si>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</si>
  <si>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</si>
  <si>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</si>
  <si>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</si>
  <si>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</si>
  <si>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</si>
  <si>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</si>
  <si>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</si>
  <si>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</si>
  <si>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</si>
  <si>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</si>
  <si>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</si>
  <si>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</si>
  <si>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</si>
  <si>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</si>
  <si>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</si>
  <si>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</si>
  <si>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</si>
  <si>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</si>
  <si>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</si>
  <si>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</si>
  <si>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</si>
  <si>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</si>
  <si>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</si>
  <si>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</si>
  <si>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</si>
  <si>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</si>
  <si>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</si>
  <si>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</si>
  <si>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</si>
  <si>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</si>
  <si>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</si>
  <si>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</si>
  <si>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</si>
  <si>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</si>
  <si>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</si>
  <si>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</si>
  <si>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</si>
  <si>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</si>
  <si>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</si>
  <si>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</si>
  <si>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</si>
  <si>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</si>
  <si>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</si>
  <si>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</si>
  <si>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</si>
  <si>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</si>
  <si>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</si>
  <si>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</si>
  <si>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</si>
  <si>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</si>
  <si>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</si>
  <si>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</si>
  <si>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</si>
  <si>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</si>
  <si>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</si>
  <si>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</si>
  <si>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</si>
  <si>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</si>
  <si>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</si>
  <si>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</si>
  <si>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</si>
  <si>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</si>
  <si>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</si>
  <si>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</si>
  <si>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</si>
  <si>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</si>
  <si>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</si>
  <si>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</si>
  <si>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</si>
  <si>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</si>
  <si>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</si>
  <si>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</si>
  <si>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</si>
  <si>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</si>
  <si>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</si>
  <si>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</si>
  <si>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</si>
  <si>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</si>
  <si>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</si>
  <si>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</si>
  <si>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</si>
  <si>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</si>
  <si>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</si>
  <si>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</si>
  <si>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</si>
  <si>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</si>
  <si>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</si>
  <si>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</si>
  <si>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</si>
  <si>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</si>
  <si>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</si>
  <si>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</si>
  <si>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</si>
  <si>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</si>
  <si>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</si>
  <si>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</si>
  <si>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</si>
  <si>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</si>
  <si>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</si>
  <si>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</si>
  <si>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</si>
  <si>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</si>
  <si>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</si>
  <si>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</si>
  <si>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</si>
  <si>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</si>
  <si>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</si>
  <si>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</si>
  <si>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</si>
  <si>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</si>
  <si>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</si>
  <si>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</si>
  <si>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</si>
  <si>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</si>
  <si>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</si>
  <si>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</si>
  <si>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</si>
  <si>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</si>
  <si>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</si>
  <si>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</si>
  <si>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</si>
  <si>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</si>
  <si>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</si>
  <si>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</si>
  <si>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</si>
  <si>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</si>
  <si>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</si>
  <si>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</si>
  <si>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</si>
  <si>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</si>
  <si>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</si>
  <si>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</si>
  <si>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</si>
  <si>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</si>
  <si>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</si>
  <si>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</si>
  <si>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</si>
  <si>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</si>
  <si>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</si>
  <si>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</si>
  <si>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</si>
  <si>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</si>
  <si>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</si>
  <si>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</si>
  <si>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</si>
  <si>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</si>
  <si>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</si>
  <si>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</si>
  <si>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</si>
  <si>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</si>
  <si>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</si>
  <si>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</si>
  <si>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</si>
  <si>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</si>
  <si>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</si>
  <si>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</si>
  <si>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</si>
  <si>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</si>
  <si>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</si>
  <si>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</si>
  <si>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</si>
  <si>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</si>
  <si>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</si>
  <si>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</si>
  <si>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</si>
  <si>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</si>
  <si>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</si>
  <si>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</si>
  <si>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</si>
  <si>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</si>
  <si>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</si>
  <si>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</si>
  <si>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</si>
  <si>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</si>
  <si>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</si>
  <si>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</si>
  <si>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</si>
  <si>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</si>
  <si>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</si>
  <si>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</si>
  <si>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</si>
  <si>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</si>
  <si>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</si>
  <si>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</si>
  <si>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</si>
  <si>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</si>
  <si>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</si>
  <si>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</si>
  <si>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</si>
  <si>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</si>
  <si>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</si>
  <si>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</si>
  <si>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</si>
  <si>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</si>
  <si>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</si>
  <si>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</si>
  <si>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</si>
  <si>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</si>
  <si>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</si>
  <si>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</si>
  <si>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</si>
  <si>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</si>
  <si>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</si>
  <si>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</si>
  <si>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</si>
  <si>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</si>
  <si>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</si>
  <si>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</si>
  <si>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</si>
  <si>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</si>
  <si>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</si>
  <si>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</si>
  <si>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</si>
  <si>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</si>
  <si>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</si>
  <si>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</si>
  <si>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</si>
  <si>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</si>
  <si>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</si>
  <si>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</si>
  <si>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</si>
  <si>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</si>
  <si>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</si>
  <si>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</si>
  <si>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</si>
  <si>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</si>
  <si>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</si>
  <si>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</si>
  <si>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</si>
  <si>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</si>
  <si>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</si>
  <si>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</si>
  <si>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</si>
  <si>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</si>
  <si>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</si>
  <si>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</si>
  <si>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</si>
  <si>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</si>
  <si>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</si>
  <si>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</si>
  <si>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</si>
  <si>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</si>
  <si>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</si>
  <si>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</si>
  <si>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</si>
  <si>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</si>
  <si>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</si>
  <si>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</si>
  <si>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</si>
  <si>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</si>
  <si>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</si>
  <si>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</si>
  <si>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</si>
  <si>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</si>
  <si>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</si>
  <si>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</si>
  <si>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</si>
  <si>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</si>
  <si>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</si>
  <si>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</si>
  <si>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</si>
  <si>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</si>
  <si>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</si>
  <si>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</si>
  <si>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</si>
  <si>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</si>
  <si>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</si>
  <si>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</si>
  <si>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</si>
  <si>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</si>
  <si>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</si>
  <si>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</si>
  <si>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</si>
  <si>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</si>
  <si>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</si>
  <si>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</si>
  <si>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</si>
  <si>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</si>
  <si>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</si>
  <si>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</si>
  <si>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</si>
  <si>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</si>
  <si>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</si>
  <si>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</si>
  <si>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</si>
  <si>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</si>
  <si>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</si>
  <si>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</si>
  <si>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</si>
  <si>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</si>
  <si>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</si>
  <si>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</si>
  <si>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</si>
  <si>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</si>
  <si>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</si>
  <si>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</si>
  <si>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</si>
  <si>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</si>
  <si>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</si>
  <si>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</si>
  <si>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</si>
  <si>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</si>
  <si>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</si>
  <si>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</si>
  <si>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</si>
  <si>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</si>
  <si>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</si>
  <si>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</si>
  <si>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</si>
  <si>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</si>
  <si>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</si>
  <si>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</si>
  <si>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</si>
  <si>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</si>
  <si>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</si>
  <si>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</si>
  <si>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</si>
  <si>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</si>
  <si>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</si>
  <si>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</si>
  <si>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</si>
  <si>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</si>
  <si>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</si>
  <si>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</si>
  <si>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</si>
  <si>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</si>
  <si>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</si>
  <si>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</si>
  <si>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</si>
  <si>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</si>
  <si>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</si>
  <si>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</si>
  <si>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</si>
  <si>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</si>
  <si>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</si>
  <si>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</si>
  <si>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</si>
  <si>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</si>
  <si>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</si>
  <si>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</si>
  <si>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</si>
  <si>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</si>
  <si>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</si>
  <si>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</si>
  <si>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</si>
  <si>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</si>
  <si>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</si>
  <si>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</si>
  <si>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</si>
  <si>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</si>
  <si>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</si>
  <si>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</si>
  <si>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</si>
  <si>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</si>
  <si>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</si>
  <si>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</si>
  <si>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</si>
  <si>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</si>
  <si>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</si>
  <si>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</si>
  <si>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</si>
  <si>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</si>
  <si>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</si>
  <si>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</si>
  <si>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</si>
  <si>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</si>
  <si>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</si>
  <si>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</si>
  <si>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</si>
  <si>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</si>
  <si>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</si>
  <si>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</si>
  <si>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</si>
  <si>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</si>
  <si>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</si>
  <si>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</si>
  <si>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</si>
  <si>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</si>
  <si>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</si>
  <si>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</si>
  <si>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</si>
  <si>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</si>
  <si>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</si>
  <si>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</si>
  <si>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</si>
  <si>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</si>
  <si>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</si>
  <si>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</si>
  <si>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</si>
  <si>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</si>
  <si>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</si>
  <si>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</si>
  <si>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</si>
  <si>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</si>
  <si>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</si>
  <si>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</si>
  <si>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</si>
  <si>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</si>
  <si>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</si>
  <si>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</si>
  <si>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</si>
  <si>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</si>
  <si>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</si>
  <si>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</si>
  <si>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</si>
  <si>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</si>
  <si>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</si>
  <si>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</si>
  <si>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</si>
  <si>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</si>
  <si>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</si>
  <si>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</si>
  <si>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</si>
  <si>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</si>
  <si>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</si>
  <si>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</si>
  <si>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</si>
  <si>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</si>
  <si>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</si>
  <si>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</si>
  <si>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</si>
  <si>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</si>
  <si>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</si>
  <si>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</si>
  <si>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</si>
  <si>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</si>
  <si>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</si>
  <si>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</si>
  <si>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</si>
  <si>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</si>
  <si>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</si>
  <si>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</si>
  <si>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</si>
  <si>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</si>
  <si>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</si>
  <si>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</si>
  <si>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</si>
  <si>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</si>
  <si>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</si>
  <si>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</si>
  <si>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</si>
  <si>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</si>
  <si>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</si>
  <si>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</si>
  <si>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</si>
  <si>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</si>
  <si>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</si>
  <si>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</si>
  <si>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</si>
  <si>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</si>
  <si>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</si>
  <si>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</si>
  <si>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</si>
  <si>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</si>
  <si>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</si>
  <si>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</si>
  <si>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</si>
  <si>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</si>
  <si>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</si>
  <si>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</si>
  <si>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</si>
  <si>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</si>
  <si>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</si>
  <si>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</si>
  <si>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</si>
  <si>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</si>
  <si>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</si>
  <si>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</si>
  <si>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</si>
  <si>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</si>
  <si>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</si>
  <si>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</si>
  <si>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</si>
  <si>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</si>
  <si>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</si>
  <si>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</si>
  <si>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</si>
  <si>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</si>
  <si>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</si>
  <si>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</si>
  <si>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</si>
  <si>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</si>
  <si>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</si>
  <si>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</si>
  <si>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</si>
  <si>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</si>
  <si>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</si>
  <si>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</si>
  <si>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</si>
  <si>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</si>
  <si>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</si>
  <si>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</si>
  <si>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</si>
  <si>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</si>
  <si>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</si>
  <si>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</si>
  <si>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</si>
  <si>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</si>
  <si>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</si>
  <si>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</si>
  <si>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</si>
  <si>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</si>
  <si>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</si>
  <si>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</si>
  <si>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</si>
  <si>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</si>
  <si>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</si>
  <si>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</si>
  <si>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</si>
  <si>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</si>
  <si>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</si>
  <si>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</si>
  <si>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</si>
  <si>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</si>
  <si>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</si>
  <si>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</si>
  <si>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</si>
  <si>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</si>
  <si>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</si>
  <si>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</si>
  <si>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</si>
  <si>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</si>
  <si>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98.20 TIIE (Inversiòn diaria)</t>
  </si>
  <si>
    <t>Saldos de ejercicios anteriores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</si>
  <si>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</si>
  <si>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</si>
  <si>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 xml:space="preserve">GARCIA BARAJAS PEDRO EDUARDO       </t>
  </si>
  <si>
    <t xml:space="preserve">SANDOVAL LOPEZ EDITH REBECA        </t>
  </si>
  <si>
    <t xml:space="preserve">MAYORGA CARMONA MA DE JESUS        </t>
  </si>
  <si>
    <t>Otros deudores</t>
  </si>
  <si>
    <t xml:space="preserve">COMISION MUNICIPAL DEL DEPORTE Y   </t>
  </si>
  <si>
    <t xml:space="preserve">SECRETARIA DE DESARROLLO AGRARIO   </t>
  </si>
  <si>
    <t xml:space="preserve">INSTITUTO ESTATAL DE ATENCION AL   </t>
  </si>
  <si>
    <t xml:space="preserve">TRABAJOS Y SERVICIOS GENERALES     </t>
  </si>
  <si>
    <t xml:space="preserve">COMUNIDAD SAN JOSE DE LLANOS       </t>
  </si>
  <si>
    <t xml:space="preserve">VAZQUEZ LOPEZ CESAR                </t>
  </si>
  <si>
    <t xml:space="preserve">PROG 3X1 P/MIGRANTES               </t>
  </si>
  <si>
    <t xml:space="preserve">FONSECA LEDEZMA MAYRA              </t>
  </si>
  <si>
    <t xml:space="preserve">GONZALEZ MONTIEL NANCY ADRIANA     </t>
  </si>
  <si>
    <t xml:space="preserve">MATA NAVARRO NADIA IRAIS           </t>
  </si>
  <si>
    <t xml:space="preserve">GODINEZ GUTIERREZ ROSA MARIA       </t>
  </si>
  <si>
    <t xml:space="preserve">REYES VARGAS ANA ELIZABETH         </t>
  </si>
  <si>
    <t xml:space="preserve">CERVANTES RAMIREZ ELENA            </t>
  </si>
  <si>
    <t xml:space="preserve">VEGA PATLAN JUAN MANUEL            </t>
  </si>
  <si>
    <t xml:space="preserve">BARAJAS MORENO MARIA GUADALUPE     </t>
  </si>
  <si>
    <t xml:space="preserve">CRUCES IBARRA LUIS OCTAVIO         </t>
  </si>
  <si>
    <t xml:space="preserve">MURILLO DIAZ KARINA                </t>
  </si>
  <si>
    <t xml:space="preserve">OLMOS VELAZQUEZ JUAN MANUEL        </t>
  </si>
  <si>
    <t xml:space="preserve">GAMEZ ALAMILLA PATRICIA            </t>
  </si>
  <si>
    <t xml:space="preserve">ORIZABA OLIVARES MARIA ISABEL      </t>
  </si>
  <si>
    <t xml:space="preserve">ARIAS RUIZ GLORIA ALEJANDRA        </t>
  </si>
  <si>
    <t xml:space="preserve">HERRERA TUDON ADRIANA              </t>
  </si>
  <si>
    <t xml:space="preserve">RODRIGUEZ RAMONA                   </t>
  </si>
  <si>
    <t xml:space="preserve">CRUCES RODRIGUEZ ELVIRA            </t>
  </si>
  <si>
    <t xml:space="preserve">VILLA HERNANDEZ PABLO              </t>
  </si>
  <si>
    <t xml:space="preserve">JARAMILLO LICEA GLORIA DEL ROCIO   </t>
  </si>
  <si>
    <t xml:space="preserve">LLAMAS TORRES GUADALUPE            </t>
  </si>
  <si>
    <t xml:space="preserve">DOMINGUEZ RANGEL MARTINA           </t>
  </si>
  <si>
    <t xml:space="preserve">AVILA MURRIETA MA CATALINA         </t>
  </si>
  <si>
    <t xml:space="preserve">MALACARA COSS FRANCISCO JAVIER     </t>
  </si>
  <si>
    <t xml:space="preserve">ESTRADA HERNANDEZ LUIS MANUEL      </t>
  </si>
  <si>
    <t xml:space="preserve">REGALADO GALINDO ANA MARIA         </t>
  </si>
  <si>
    <t xml:space="preserve">HERNANDEZ ORTEGA KARINA DEL CARMEN </t>
  </si>
  <si>
    <t xml:space="preserve">JUAREZ JUAREZ GUSTAVO EDUARDO      </t>
  </si>
  <si>
    <t xml:space="preserve"> INSTITUTO ESTATAL DE LA CULTURA   </t>
  </si>
  <si>
    <t xml:space="preserve">INSTITUTO DE SEGURIDAD SOCIAL      </t>
  </si>
  <si>
    <t xml:space="preserve">INSTITUTO MUNICIPAL DE PLANEACION  </t>
  </si>
  <si>
    <t xml:space="preserve">CONSTRUCCIONES OCTRIZ SA DE CV     </t>
  </si>
  <si>
    <t xml:space="preserve">ORGANIZACION EMPRESARIAL POSTES    </t>
  </si>
  <si>
    <t xml:space="preserve">DIMPROSA S A                       </t>
  </si>
  <si>
    <t xml:space="preserve">PLANIF CONST Y RESTAURADORES       </t>
  </si>
  <si>
    <t xml:space="preserve">INMOBILIARIA Y CONSTRUCTORA        </t>
  </si>
  <si>
    <t xml:space="preserve">IGNACIO SANDOVAL HURTADO           </t>
  </si>
  <si>
    <t xml:space="preserve">JUAN JOSE CONCEPCION A             </t>
  </si>
  <si>
    <t xml:space="preserve">MEGAVE 2000 S A                    </t>
  </si>
  <si>
    <t xml:space="preserve">DANIEL MARTINEZ MEDEL              </t>
  </si>
  <si>
    <t xml:space="preserve">ESPECIALIDADES ELECTRICAS          </t>
  </si>
  <si>
    <t xml:space="preserve">GRUPO FEYDO CONSTRUCCION           </t>
  </si>
  <si>
    <t xml:space="preserve">RENE FERNANDEZ HERNANDEZ           </t>
  </si>
  <si>
    <t xml:space="preserve">RUBEN ALEJANDRO MELENDEZ           </t>
  </si>
  <si>
    <t xml:space="preserve">ICONCE CONSTRUCTORA S A            </t>
  </si>
  <si>
    <t xml:space="preserve">NORIA ALTA CONSTRUCCIONES S A      </t>
  </si>
  <si>
    <t xml:space="preserve">CONSTRUCTORA Y EDIFICADORA         </t>
  </si>
  <si>
    <t xml:space="preserve">NAVARRETE MACIAS BENJAMIN          </t>
  </si>
  <si>
    <t xml:space="preserve">RAMOS ARROYO LUIS HECTOR           </t>
  </si>
  <si>
    <t xml:space="preserve">URBANIZACIONES Y EDIFICACIONES     </t>
  </si>
  <si>
    <t xml:space="preserve">JVR CONSTRUCCIONES SA DE CV        </t>
  </si>
  <si>
    <t xml:space="preserve">INGENIERIA Y CONSTRUCCIONES SINAI  </t>
  </si>
  <si>
    <t xml:space="preserve">CONSORCIO EN INSTALACIONES         </t>
  </si>
  <si>
    <t xml:space="preserve">CONSTRUCTORA Y CONSULTORA VIAN     </t>
  </si>
  <si>
    <t xml:space="preserve">ANGUIANO AGUILAR JUAN FERNANDO     </t>
  </si>
  <si>
    <t xml:space="preserve">VIALIDADES Y CONSTRUCCIONES TREBOL </t>
  </si>
  <si>
    <t xml:space="preserve">RUIZ ELBA ISELA                    </t>
  </si>
  <si>
    <t xml:space="preserve">PALAZUELOS GAXIOLA MARTHA          </t>
  </si>
  <si>
    <t xml:space="preserve">A I CONCEPTS CONSTRUCTION          </t>
  </si>
  <si>
    <t xml:space="preserve">JOSE ADAN FRANCO                   </t>
  </si>
  <si>
    <t xml:space="preserve">RANGEL MATA JORGE ALBERTO          </t>
  </si>
  <si>
    <t xml:space="preserve">ROJAS BARCENAS FELIX GERARDO       </t>
  </si>
  <si>
    <t xml:space="preserve">MONDRAGON ORIZABA ELIZABETH NAYERI </t>
  </si>
  <si>
    <t xml:space="preserve">RAMIREZ CHAVEZ ADRIANA             </t>
  </si>
  <si>
    <t xml:space="preserve">MENDOZA GAYTAN JUAN CARLOS         </t>
  </si>
  <si>
    <t xml:space="preserve">SANDOVAL SERNA CARLOS              </t>
  </si>
  <si>
    <t xml:space="preserve">RAMIREZ HERNANDEZ KARINA           </t>
  </si>
  <si>
    <t xml:space="preserve">RIVAS DELGADO MARGARITA            </t>
  </si>
  <si>
    <t xml:space="preserve">LANDEROS RAMIREZ IRLANDA SARAHI    </t>
  </si>
  <si>
    <t xml:space="preserve">DELGADO CASILLAS MONSERRAT         </t>
  </si>
  <si>
    <t xml:space="preserve">GUTIERREZ FLORES EVANGELINA        </t>
  </si>
  <si>
    <t xml:space="preserve">SANCHEZ ALVAREZ LETICIA            </t>
  </si>
  <si>
    <t xml:space="preserve">ROCHA ARGOTE FERNANDO              </t>
  </si>
  <si>
    <t xml:space="preserve">PATLAN RANGEL MARIA RUSVELINA      </t>
  </si>
  <si>
    <t xml:space="preserve">MIRELES GONZALEZ ANTONIO LEOBARDO  </t>
  </si>
  <si>
    <t xml:space="preserve">LUNA GUERRA LUIS ALBERTO           </t>
  </si>
  <si>
    <t xml:space="preserve">TORRES GODINEZ MARIO EDUARDO       </t>
  </si>
  <si>
    <t xml:space="preserve"> GARCIA TOVAR VICENTE APOLINAR     </t>
  </si>
  <si>
    <t>BIENES DISPONIBLES PARA SU TRANSFORMACIÓN ESTIMACIONES Y DETERIOROS (INVENTARIOS)</t>
  </si>
  <si>
    <t>ALMACENES</t>
  </si>
  <si>
    <t>OTROS ACTIVOS</t>
  </si>
  <si>
    <t>ESF-04 BIENES DISPONIBLES PARA SU TRANSFORMACIÓN ESTIMACIONES Y DETERIOROS (INVENTARIOS)</t>
  </si>
  <si>
    <t>NO APLICA</t>
  </si>
  <si>
    <t>Prestamos otorgados a corto plazo</t>
  </si>
  <si>
    <r>
      <t xml:space="preserve">ACT-03 OTROS INGRESOS Y BENEFICIOS   </t>
    </r>
    <r>
      <rPr>
        <b/>
        <sz val="8"/>
        <color rgb="FFFF0000"/>
        <rFont val="Arial"/>
        <family val="2"/>
      </rPr>
      <t>NO APLICA</t>
    </r>
  </si>
  <si>
    <t>Saldo Anterior</t>
  </si>
  <si>
    <t>BAJIO#273089150102-INVERSION FAISM-2020</t>
  </si>
  <si>
    <t>BAJIO#273094260102-INVERSION FORTAMUN-2020</t>
  </si>
  <si>
    <t xml:space="preserve">ALVAREZ RAMIREZ JESUS DAVID        </t>
  </si>
  <si>
    <t xml:space="preserve">BARRERA HERNANDEZ ZURIEL ESAU      </t>
  </si>
  <si>
    <t xml:space="preserve">LIRA RODRIGUEZ LIDIA               </t>
  </si>
  <si>
    <t xml:space="preserve">NAVIA RAMIREZ ARMANDO              </t>
  </si>
  <si>
    <t xml:space="preserve">RAMIREZ GARCIA HECTOR              </t>
  </si>
  <si>
    <t xml:space="preserve">RAMIREZ MONREAL J JESUS            </t>
  </si>
  <si>
    <t xml:space="preserve">HERNANDEZ FLORES MIGUEL ANGEL      </t>
  </si>
  <si>
    <t xml:space="preserve">GARCIA BUENO IGNACIO               </t>
  </si>
  <si>
    <t xml:space="preserve">VILLANUEVA MARTINEZ JOSE ALBERTO   </t>
  </si>
  <si>
    <t xml:space="preserve">DUARTE TRUJILLO HERON              </t>
  </si>
  <si>
    <t xml:space="preserve">GONZALEZ GUTIERREZ MIGUEL ANGEL    </t>
  </si>
  <si>
    <t xml:space="preserve">ARAUJO PEREZ DULCE MARIA DE JESUS  </t>
  </si>
  <si>
    <t xml:space="preserve">ROSALES GOMEZ DIANA LIZETTE        </t>
  </si>
  <si>
    <t xml:space="preserve">YEBRA YEBRA SUSANA                 </t>
  </si>
  <si>
    <t xml:space="preserve">AGREDA GUERRERO LUZ MARCELA        </t>
  </si>
  <si>
    <t xml:space="preserve">ARREDONDO CAUDILLO PAULO ANTONIO   </t>
  </si>
  <si>
    <t xml:space="preserve">CONTRERAS MURO MARIA BLANCA        </t>
  </si>
  <si>
    <t xml:space="preserve">FERNANDEZ ARROYO JOSE ALBERTO      </t>
  </si>
  <si>
    <t xml:space="preserve">GONZALEZ AGUILAR JUANA             </t>
  </si>
  <si>
    <t xml:space="preserve">GRANADOS ROCHA NORMA MARIA         </t>
  </si>
  <si>
    <t xml:space="preserve">LOPEZ ALVARADO ALINA BETZABETH     </t>
  </si>
  <si>
    <t xml:space="preserve">LOPEZ MARQUEZ ALFREDO              </t>
  </si>
  <si>
    <t xml:space="preserve">MITRE BANDA REYNA MA. GUADALUPE    </t>
  </si>
  <si>
    <t xml:space="preserve">PEREZ RAMIREZ JOSE FELIX           </t>
  </si>
  <si>
    <t xml:space="preserve">RANGEL HERNANDEZ JOSEFINA          </t>
  </si>
  <si>
    <t xml:space="preserve">RANGEL HERNANDEZ MA DE LOURDES     </t>
  </si>
  <si>
    <t xml:space="preserve">RODRIGUEZ OJEDA RICARDO CARLOS     </t>
  </si>
  <si>
    <t xml:space="preserve">ROMO LOZANO LAURA                  </t>
  </si>
  <si>
    <t xml:space="preserve">CAMPOS BRIONES MARCO ANTONIO       </t>
  </si>
  <si>
    <t xml:space="preserve">ORDAZ LUNA JERONIMO                </t>
  </si>
  <si>
    <t xml:space="preserve">MARTINEZ ARMENDARIZ STEFANY        </t>
  </si>
  <si>
    <t xml:space="preserve">MACIAS DIAZ RITA MONSERRAT         </t>
  </si>
  <si>
    <t xml:space="preserve">ROCHA SEGURA FABIOLA LETICIA       </t>
  </si>
  <si>
    <t xml:space="preserve">SANCHEZ CORDERO GERALDINE          </t>
  </si>
  <si>
    <t xml:space="preserve">CARRILLO GALLARDO FRANCISCO JAVIER </t>
  </si>
  <si>
    <t xml:space="preserve">AYALA NEGRETE JOSEFINA MUSME       </t>
  </si>
  <si>
    <t xml:space="preserve">FERNANDEZ SORIA ANDREA FABIOLA     </t>
  </si>
  <si>
    <t xml:space="preserve">LOPEZ BALLESTEROS SELENE IRAIS     </t>
  </si>
  <si>
    <t xml:space="preserve">TORRES GRANADOS LUIS CARLOS        </t>
  </si>
  <si>
    <t>HERNANDEZ CAUDILLO TANIA JACQUELINE</t>
  </si>
  <si>
    <t xml:space="preserve">RIVERA ALMANZA LUIS                </t>
  </si>
  <si>
    <t xml:space="preserve">ALVARADO MARES JANNETH             </t>
  </si>
  <si>
    <t xml:space="preserve">VEGA GODINEZ AXEL ALEJANDRO        </t>
  </si>
  <si>
    <t>Fondos Revolventes de los Centros Gestores</t>
  </si>
  <si>
    <t xml:space="preserve">CHAVEZ VALDEZ CARLOS ALEJANDRO     </t>
  </si>
  <si>
    <t xml:space="preserve">GARCIA SANCHEZ ALEJANDRO           </t>
  </si>
  <si>
    <t xml:space="preserve">VEGA GODINEZ JOSE LUIS             </t>
  </si>
  <si>
    <t>Gastos a comprobar al cierre del periodo</t>
  </si>
  <si>
    <t xml:space="preserve">ALBOR GOMEZ JOSE LUIS              </t>
  </si>
  <si>
    <t xml:space="preserve">ALVARADO RODRIGUEZ EDUARDO         </t>
  </si>
  <si>
    <t xml:space="preserve">ALVAREZ GONZALEZ EDGAR ARTURO      </t>
  </si>
  <si>
    <t xml:space="preserve">ARELLANO ROMERO JOSE GUADALUPE     </t>
  </si>
  <si>
    <t xml:space="preserve">ARIAS GUTIERREZ BLANCA MARISOL     </t>
  </si>
  <si>
    <t xml:space="preserve">ARRONA ALVAREZ MARISELA            </t>
  </si>
  <si>
    <t xml:space="preserve">ARZOLA ORTEGA J. JESUS             </t>
  </si>
  <si>
    <t xml:space="preserve">AVILA ALVARADO MA. ELENA           </t>
  </si>
  <si>
    <t xml:space="preserve">BARRIENTOS NAJAR FELIPE            </t>
  </si>
  <si>
    <t xml:space="preserve">BARRIENTOS RUIZ ALMA ROSA          </t>
  </si>
  <si>
    <t xml:space="preserve">BOLAÑOS BECERRA JOSE MERCED        </t>
  </si>
  <si>
    <t xml:space="preserve">BOLAÑOS BECERRA VICTOR MANUEL      </t>
  </si>
  <si>
    <t xml:space="preserve">CADENAS GONZALEZ MARGARITO         </t>
  </si>
  <si>
    <t xml:space="preserve">CAMPOS GUTIERREZ ANA CLAUDIA       </t>
  </si>
  <si>
    <t xml:space="preserve">CARRANZA SALGADO MARICELA          </t>
  </si>
  <si>
    <t xml:space="preserve">CHAVEZ RICARDO FERNANDO            </t>
  </si>
  <si>
    <t xml:space="preserve">CHAVEZ RIOS AGUSTIN                </t>
  </si>
  <si>
    <t xml:space="preserve">CHAVEZ SANCHEZ LAURA               </t>
  </si>
  <si>
    <t xml:space="preserve">CISNEROS FLORES RUBEN              </t>
  </si>
  <si>
    <t xml:space="preserve">COLMENERO CHAVEZ EDUARDO           </t>
  </si>
  <si>
    <t xml:space="preserve">COLUNGA RANGEL MARIA PATRICIA      </t>
  </si>
  <si>
    <t xml:space="preserve">CORREA MEDINA MARTA LETICIA        </t>
  </si>
  <si>
    <t xml:space="preserve">CRUZ MONTIEL OLIVIA DEL CARMEN     </t>
  </si>
  <si>
    <t xml:space="preserve">CRUZ PALACIOS JULIETA GENOVEVA     </t>
  </si>
  <si>
    <t xml:space="preserve">CUELLO BARRERA MARIA ELENA         </t>
  </si>
  <si>
    <t xml:space="preserve">DAVILA CHAVEZ GLORIA               </t>
  </si>
  <si>
    <t xml:space="preserve">DIAZ ALVAREZ CLAUDIA               </t>
  </si>
  <si>
    <t xml:space="preserve">DONATO SEGOVIANO RAFAEL            </t>
  </si>
  <si>
    <t xml:space="preserve">DUARTE HERNANDEZ JORGE             </t>
  </si>
  <si>
    <t xml:space="preserve">FLORES HERRERA DANIEL              </t>
  </si>
  <si>
    <t xml:space="preserve">FLORES LUGO ANDRES                 </t>
  </si>
  <si>
    <t xml:space="preserve">GARCIA VALTIERRA J. JESUS          </t>
  </si>
  <si>
    <t xml:space="preserve">GOMEZ ROMERO JUANA MARIA           </t>
  </si>
  <si>
    <t xml:space="preserve">GONZALEZ CABRERA MA GLORIA         </t>
  </si>
  <si>
    <t xml:space="preserve">GONZALEZ RAMIREZ MAYRA PATRICIA    </t>
  </si>
  <si>
    <t xml:space="preserve">GONZALEZ RODRIGUEZ JOSE LUIS       </t>
  </si>
  <si>
    <t xml:space="preserve">GUTIERREZ CHIA JUAN CARLOS         </t>
  </si>
  <si>
    <t xml:space="preserve">GUTIERREZ CHIA ROCIO               </t>
  </si>
  <si>
    <t xml:space="preserve">GUTIERREZ ELORZA JULIETA           </t>
  </si>
  <si>
    <t xml:space="preserve">GUTIERREZ ELORZA LILIANA           </t>
  </si>
  <si>
    <t xml:space="preserve">HERNANDEZ NUÑEZ VERONICA           </t>
  </si>
  <si>
    <t xml:space="preserve">HERNANDEZ RAMIREZ EDNA MARIBEL     </t>
  </si>
  <si>
    <t xml:space="preserve">HERNANDEZ TORRES ROSA IRENE        </t>
  </si>
  <si>
    <t xml:space="preserve">HERRERA CAMARGO HECTOR             </t>
  </si>
  <si>
    <t xml:space="preserve">HERRERA GOMEZ MARIA GUADALUPE      </t>
  </si>
  <si>
    <t xml:space="preserve">HUERTA CAMACHO GUILLERMO           </t>
  </si>
  <si>
    <t xml:space="preserve">JAIME DELGADO FELIX                </t>
  </si>
  <si>
    <t xml:space="preserve">JARAMILLO CELAYOS MA. SUSANA       </t>
  </si>
  <si>
    <t xml:space="preserve">JASSO CERNA FELIPA                 </t>
  </si>
  <si>
    <t xml:space="preserve">JASSO YEBRA JAVIER ALEJANDRO       </t>
  </si>
  <si>
    <t xml:space="preserve">JIMENEZ ESPARZA MARCELA            </t>
  </si>
  <si>
    <t xml:space="preserve">JUAREZ DELGADO AGUSTIN             </t>
  </si>
  <si>
    <t xml:space="preserve">JUAREZ GONZALEZ VICTOR ELOY        </t>
  </si>
  <si>
    <t xml:space="preserve">LANDEROS LICEA ARACELI             </t>
  </si>
  <si>
    <t xml:space="preserve">LARA GUTIERREZ VERONICA            </t>
  </si>
  <si>
    <t xml:space="preserve">LARA KNAPP FEDERICO                </t>
  </si>
  <si>
    <t xml:space="preserve">LARA RAMIREZ MA. MINERVA           </t>
  </si>
  <si>
    <t xml:space="preserve">LEDESMA ACOSTA JUAN JOSE           </t>
  </si>
  <si>
    <t xml:space="preserve">LEON HERNANDEZ EVERARDA ASCENCION  </t>
  </si>
  <si>
    <t xml:space="preserve">LEON SALINAS MA. TERESITA          </t>
  </si>
  <si>
    <t xml:space="preserve">LOPEZ HERNANDEZ ERNESTO            </t>
  </si>
  <si>
    <t xml:space="preserve">LOZANO LOZANO ERASMO               </t>
  </si>
  <si>
    <t xml:space="preserve">LUNA LOPEZ MA. ALICIA              </t>
  </si>
  <si>
    <t xml:space="preserve">MACIAS CERVANTES CLARA ELENA       </t>
  </si>
  <si>
    <t xml:space="preserve">MANDUJANO GARCIA IRMA              </t>
  </si>
  <si>
    <t xml:space="preserve">MANRIQUE MANZANO ROBERTO           </t>
  </si>
  <si>
    <t xml:space="preserve">MANRIQUEZ OLMOS MA. DE LOS ANGELES </t>
  </si>
  <si>
    <t xml:space="preserve">MARTINEZ CRUZ ROBERTO              </t>
  </si>
  <si>
    <t xml:space="preserve">MARTINEZ JASSO FEDERICO            </t>
  </si>
  <si>
    <t xml:space="preserve">MARTINEZ MENDEZ JUAN ANTELMO       </t>
  </si>
  <si>
    <t xml:space="preserve">MARTINEZ PRIETO ERIKA ELIZABETH    </t>
  </si>
  <si>
    <t xml:space="preserve">MENDEZ RODRIGUEZ MANUEL            </t>
  </si>
  <si>
    <t xml:space="preserve">MENDIOLA FONSECA ALMA ROSA         </t>
  </si>
  <si>
    <t xml:space="preserve">MENDIOLA LOPEZ JUAN                </t>
  </si>
  <si>
    <t xml:space="preserve">MENDOZA CONTRERAS MAYRA JAZMIN     </t>
  </si>
  <si>
    <t xml:space="preserve">MENDOZA RIVERA BLAS                </t>
  </si>
  <si>
    <t xml:space="preserve">MONTERO RIVAS MARIA GUADALUPE      </t>
  </si>
  <si>
    <t xml:space="preserve">MONTIEL SEGOVIANO KARLA ALEJANDRA  </t>
  </si>
  <si>
    <t xml:space="preserve">MORALES SANCHEZ ARMANDO            </t>
  </si>
  <si>
    <t xml:space="preserve">MURILLO DIAZ ANA BIBIANA           </t>
  </si>
  <si>
    <t xml:space="preserve">NAVA VALDES JOSE ALEJANDRO         </t>
  </si>
  <si>
    <t xml:space="preserve">NAVARRO HERNANDEZ LILIANA          </t>
  </si>
  <si>
    <t xml:space="preserve">NIETO MENDOZA RAUL                 </t>
  </si>
  <si>
    <t xml:space="preserve">OROCIO GARCIA M. CARMEN            </t>
  </si>
  <si>
    <t xml:space="preserve">OROZCO ORTEGA SAUL                 </t>
  </si>
  <si>
    <t xml:space="preserve">OROZCO ORTIZ ERIKA                 </t>
  </si>
  <si>
    <t xml:space="preserve">ORTEGA ANDRADE JOSE ANTONIO        </t>
  </si>
  <si>
    <t xml:space="preserve">ORTEGA GARCIA MARIA EVELIN         </t>
  </si>
  <si>
    <t xml:space="preserve">ORTEGA RUEDA NORMA ELENA           </t>
  </si>
  <si>
    <t xml:space="preserve">ORTIZ VELAZQUEZ ANA ROSA           </t>
  </si>
  <si>
    <t xml:space="preserve">PACHECO LOPEZ SARA                 </t>
  </si>
  <si>
    <t xml:space="preserve">PADILLA RAYAS JOSE ALFREDO         </t>
  </si>
  <si>
    <t>PERDOMO GUERRERO ALINA DE GUADALUPE</t>
  </si>
  <si>
    <t xml:space="preserve">PEREZ RODRIGUEZ MAGDALENA          </t>
  </si>
  <si>
    <t xml:space="preserve">PEREZ ROMERO SILVIA                </t>
  </si>
  <si>
    <t xml:space="preserve">PUGA GASCA ARMANDO                 </t>
  </si>
  <si>
    <t xml:space="preserve">RAMIREZ MARMOLEJO ALBERTO          </t>
  </si>
  <si>
    <t xml:space="preserve">RAMIREZ MURRIETA JOSE              </t>
  </si>
  <si>
    <t xml:space="preserve">RANGEL HERMOSILLO MARIA GABRIELA   </t>
  </si>
  <si>
    <t xml:space="preserve">REGALADO GALINDO JUAN CLAUDIO      </t>
  </si>
  <si>
    <t xml:space="preserve">REYES GOMEZ MATILDE                </t>
  </si>
  <si>
    <t xml:space="preserve">RIOS JUAREZ JOSE ALBERTO           </t>
  </si>
  <si>
    <t xml:space="preserve">RIVERA BUENO ALEJO                 </t>
  </si>
  <si>
    <t xml:space="preserve">RIVERA FLORES JUAN                 </t>
  </si>
  <si>
    <t xml:space="preserve">ROCHA ORTIZ MARIO                  </t>
  </si>
  <si>
    <t xml:space="preserve">RODRIGUEZ CUELLAR CLAUDIA ISELA    </t>
  </si>
  <si>
    <t xml:space="preserve">RODRIGUEZ GARCIA JESUS             </t>
  </si>
  <si>
    <t xml:space="preserve">RODRIGUEZ MARTINEZ JOSEFINA        </t>
  </si>
  <si>
    <t xml:space="preserve">RODRIGUEZ RAMIREZ EUGENIO          </t>
  </si>
  <si>
    <t xml:space="preserve">RODRIGUEZ ROCHA MA. MAGDALENA      </t>
  </si>
  <si>
    <t xml:space="preserve">RODRIGUEZ SALAZAR JUAN MANUEL      </t>
  </si>
  <si>
    <t xml:space="preserve">ROMERO CANTERO OCTAVIO             </t>
  </si>
  <si>
    <t xml:space="preserve">ROSALES ORTA DULCE ROSALIA         </t>
  </si>
  <si>
    <t xml:space="preserve">ROSAS OJEDA MIGUEL ANGEL           </t>
  </si>
  <si>
    <t xml:space="preserve">SALAS MORALES MA. GUADALUPE        </t>
  </si>
  <si>
    <t xml:space="preserve">SALAZAR MACIAS MARINA              </t>
  </si>
  <si>
    <t xml:space="preserve">SANCHEZ MARQUEZ EDGAR ALEJANDRO    </t>
  </si>
  <si>
    <t xml:space="preserve">SANCHEZ VALLEJO MARIA ISABEL       </t>
  </si>
  <si>
    <t xml:space="preserve">SANDOVAL GONZALEZ LUIS ALBERTO     </t>
  </si>
  <si>
    <t xml:space="preserve">SANDOVAL REYES LAURA               </t>
  </si>
  <si>
    <t xml:space="preserve">SERAFIN MUÑOZ NOEMI KARLA          </t>
  </si>
  <si>
    <t xml:space="preserve">TAVERA FLORES LAURA                </t>
  </si>
  <si>
    <t xml:space="preserve">TORREBLANCA CAMACHO MARTIN         </t>
  </si>
  <si>
    <t xml:space="preserve">TORRES HERNANDEZ MIGUEL FRANCISCO  </t>
  </si>
  <si>
    <t xml:space="preserve">TORRES LONA RUTH                   </t>
  </si>
  <si>
    <t xml:space="preserve">TORRES LUNA HIPOLITO               </t>
  </si>
  <si>
    <t xml:space="preserve">TORRES OLMOS VIRGINIA              </t>
  </si>
  <si>
    <t xml:space="preserve">ULLOA TAFOYA MARIO JESUS           </t>
  </si>
  <si>
    <t xml:space="preserve">VALDEZ RAMIREZ MIGUEL FRANCISCO    </t>
  </si>
  <si>
    <t xml:space="preserve">VALLEJO YEBRA ROGELIO              </t>
  </si>
  <si>
    <t xml:space="preserve">VARELA HERNANDEZ MACARIO           </t>
  </si>
  <si>
    <t xml:space="preserve">VEGA PATLAN ANA ALICIA             </t>
  </si>
  <si>
    <t xml:space="preserve">VELAZQUEZ ALVAREZ NOE              </t>
  </si>
  <si>
    <t xml:space="preserve">VILLEGAS FLORES ILSE MARIA         </t>
  </si>
  <si>
    <t xml:space="preserve">YEBRA GRANADOS MICAELA             </t>
  </si>
  <si>
    <t xml:space="preserve">ZARATE DIAZ MARTIN                 </t>
  </si>
  <si>
    <t xml:space="preserve">ZAVALA ARROYO MANUEL ANGEL         </t>
  </si>
  <si>
    <t xml:space="preserve">UGALDE GARCIA SAMUEL               </t>
  </si>
  <si>
    <t xml:space="preserve">DE LA ROSA PEREZ AGUSTIN           </t>
  </si>
  <si>
    <t xml:space="preserve">DAVILA COSS VICTOR MANUEL          </t>
  </si>
  <si>
    <t xml:space="preserve">GALINDO LOPEZ MARIA NELLY          </t>
  </si>
  <si>
    <t xml:space="preserve">GONZALEZ FAJARDO BEATRIZ           </t>
  </si>
  <si>
    <t xml:space="preserve">HERNANDEZ RAMIREZ FELIPE           </t>
  </si>
  <si>
    <t xml:space="preserve">LOPEZ MENDOZA JOSE DE JESUS        </t>
  </si>
  <si>
    <t xml:space="preserve">RODRIGUEZ RUIZ JORGE JOAQUIN       </t>
  </si>
  <si>
    <t xml:space="preserve">SIERRA CAMPOS MA DE JESUS          </t>
  </si>
  <si>
    <t xml:space="preserve">RAMIREZ LEDESMA FABRICIO DAMIAN    </t>
  </si>
  <si>
    <t xml:space="preserve">GASCA ZARATE CLAUDIA ABIGAIL       </t>
  </si>
  <si>
    <t xml:space="preserve">MOLINA RAMOS ELVIRA                </t>
  </si>
  <si>
    <t xml:space="preserve">FLORES GONZALEZ ROSA EUGENIA       </t>
  </si>
  <si>
    <t xml:space="preserve">ESCOBAR SANCHEZ NANCY ROCIO        </t>
  </si>
  <si>
    <t xml:space="preserve">ZARATE CHAGOYA SANDRA RAQUEL       </t>
  </si>
  <si>
    <t xml:space="preserve">GARNICA ROCHA CESAR ADRIAN         </t>
  </si>
  <si>
    <t xml:space="preserve">ZAMACONA RODRIGUEZ THALIA          </t>
  </si>
  <si>
    <t xml:space="preserve">RAMIREZ AREVALO LAURA ROBERTA      </t>
  </si>
  <si>
    <t xml:space="preserve">MORENO MEZA JONATHAN               </t>
  </si>
  <si>
    <t xml:space="preserve">GONZALEZ PERALES JESUS ALEJANDRO   </t>
  </si>
  <si>
    <t xml:space="preserve">BECERRIL HERNANDEZ MARCO ANTONIO   </t>
  </si>
  <si>
    <t xml:space="preserve">LARA GUTIERREZ LAURA               </t>
  </si>
  <si>
    <t xml:space="preserve">RANGEL LOPEZ JOSE MANUEL           </t>
  </si>
  <si>
    <t xml:space="preserve">URQUIZA ACOSTA EDUARDO ATANASIO    </t>
  </si>
  <si>
    <t xml:space="preserve">MARTINEZ MANRIQUEZ ERIC RICARDO    </t>
  </si>
  <si>
    <t xml:space="preserve">VEGA GODINEZ YOLANDA               </t>
  </si>
  <si>
    <t xml:space="preserve">BORJA LARA JULIETA                 </t>
  </si>
  <si>
    <t xml:space="preserve">GONZALEZ DE SILVA ANA CECILIA      </t>
  </si>
  <si>
    <t xml:space="preserve">GONZALEZ LOPEZ EDGAR ALBERTO       </t>
  </si>
  <si>
    <t xml:space="preserve">DOMINGUEZ CISNEROS J JESUS         </t>
  </si>
  <si>
    <t xml:space="preserve">DELGADO ZARATE JUAN CARLOS         </t>
  </si>
  <si>
    <t xml:space="preserve">FRIAS VIDARGAS DANIELA OLIMPIA     </t>
  </si>
  <si>
    <t xml:space="preserve">MORALES ALVAREZ GALO               </t>
  </si>
  <si>
    <t xml:space="preserve">BARRON MARTINEZ JOSE GUADALUPE     </t>
  </si>
  <si>
    <t xml:space="preserve">JUAREZ CAUDILLO MA SANTOS          </t>
  </si>
  <si>
    <t xml:space="preserve">MORALES MATAMOROS VERONICA ARACELI </t>
  </si>
  <si>
    <t xml:space="preserve">BRISEÑO SANTILLAN MA ELENA         </t>
  </si>
  <si>
    <t xml:space="preserve">CAMACHO LOPEZ LUIS MARCIAL         </t>
  </si>
  <si>
    <t xml:space="preserve">MICHELINI OJEDA DENISSE            </t>
  </si>
  <si>
    <t xml:space="preserve">MERCADO LIRA LUCIA                 </t>
  </si>
  <si>
    <t xml:space="preserve">MELENDEZ RANGEL MARIA GUADALUPE    </t>
  </si>
  <si>
    <t xml:space="preserve">GUTIERREZ DURAN LAURA NATALIA      </t>
  </si>
  <si>
    <t xml:space="preserve">PACHECO MANZANO RICARDO FABIAN     </t>
  </si>
  <si>
    <t xml:space="preserve">RANGEL ORTIZ BENJAMIN              </t>
  </si>
  <si>
    <t xml:space="preserve">HUERTA ORTEGA SERGIO GEOVANNI      </t>
  </si>
  <si>
    <t xml:space="preserve">LOZANO ESPINOZA BIBIANA            </t>
  </si>
  <si>
    <t xml:space="preserve">RAMIREZ BUENROSTRO RICARDO         </t>
  </si>
  <si>
    <t xml:space="preserve">MARTINEZ ALVAREZ ROBERTO ALONSO    </t>
  </si>
  <si>
    <t xml:space="preserve">HERNANDEZ MARTINEZ LUIS ENRIQUE    </t>
  </si>
  <si>
    <t xml:space="preserve">MEDINA HERNANDEZ ALEXAANDER        </t>
  </si>
  <si>
    <t xml:space="preserve">OROZCO OLMOS MARIA DEL ROCIO       </t>
  </si>
  <si>
    <t xml:space="preserve">SANCHEZ VELAZQUEZ SILVIA GRACIELA  </t>
  </si>
  <si>
    <t xml:space="preserve">MARTINEZ MORALES ANA GABRIELA      </t>
  </si>
  <si>
    <t xml:space="preserve">ALVAREZ VENEGAS JUANA              </t>
  </si>
  <si>
    <t xml:space="preserve">GARCIA BARRIENTOS MOISES           </t>
  </si>
  <si>
    <t xml:space="preserve">GONZALEZ PALACIOS SILVIA GABRIELA  </t>
  </si>
  <si>
    <t xml:space="preserve">LOPEZ GONZALEZ CRISTIAN IVAN       </t>
  </si>
  <si>
    <t xml:space="preserve">LOPEZ VARGAS GILBERTO              </t>
  </si>
  <si>
    <t xml:space="preserve">MARTINEZ RIOS ALMA GABRIELA        </t>
  </si>
  <si>
    <t xml:space="preserve">MENDEZ YEBRA JULIO CESAR           </t>
  </si>
  <si>
    <t xml:space="preserve">MIRELES VILLAFAÑA JESUS JACOBO     </t>
  </si>
  <si>
    <t xml:space="preserve">ORTIZ BARRIENTOS LUIS ENRIQUE      </t>
  </si>
  <si>
    <t xml:space="preserve">PALACIOS RIOS JOSE CARLOS          </t>
  </si>
  <si>
    <t xml:space="preserve">PALACIOS ORTIZ ELIDE ABIGAIL       </t>
  </si>
  <si>
    <t xml:space="preserve">PALAFOX HERNANDEZ HUGO             </t>
  </si>
  <si>
    <t xml:space="preserve">RANGEL LOPEZ AMPARO DEL ROCIO      </t>
  </si>
  <si>
    <t xml:space="preserve">SALAZAR AVILA ERENDIRA             </t>
  </si>
  <si>
    <t xml:space="preserve">SIERRA CAMPOS MONICA XIMENA        </t>
  </si>
  <si>
    <t xml:space="preserve">VARGAS FERRO RUTH                  </t>
  </si>
  <si>
    <t xml:space="preserve">CARREON RODRIGUEZ OMAR YAMIR       </t>
  </si>
  <si>
    <t xml:space="preserve">NIEVES FLORES MA DEL CARMEN        </t>
  </si>
  <si>
    <t xml:space="preserve">GUTIERREZ GONZALEZ MARTHA ALICIA   </t>
  </si>
  <si>
    <t xml:space="preserve">BAEZ RANGEL ERIK ALEJANDRO         </t>
  </si>
  <si>
    <t xml:space="preserve">SANTOS SALAS KARINA AIDEE          </t>
  </si>
  <si>
    <t xml:space="preserve">HERNANDEZ SANCHEZ ROCIO            </t>
  </si>
  <si>
    <t xml:space="preserve">ZUÑIGA GUZMAN ADRIAN               </t>
  </si>
  <si>
    <t xml:space="preserve">ROMERO BASULTO LAURA ELENA         </t>
  </si>
  <si>
    <t xml:space="preserve">ARZOLA HERNANDEZ JORGE LUIS        </t>
  </si>
  <si>
    <t xml:space="preserve">CABRERA RIVERA JANETH JAZMIN       </t>
  </si>
  <si>
    <t xml:space="preserve">DIEGO DE LOS SANTOS WILBERT        </t>
  </si>
  <si>
    <t xml:space="preserve">GALINDO GARCIA ERIK DANIEL         </t>
  </si>
  <si>
    <t xml:space="preserve">GALLARDO FIGUEROA CARLOS ANDRES    </t>
  </si>
  <si>
    <t xml:space="preserve">IBARRA GONZALEZ MARTHA ADRIANA     </t>
  </si>
  <si>
    <t xml:space="preserve">JIMENEZ JUAREZ NANCY PAOLA         </t>
  </si>
  <si>
    <t xml:space="preserve">LARA ALCOCER RAFAEL                </t>
  </si>
  <si>
    <t xml:space="preserve">MENDEZ RODRIGUEZ YOANA ALEJANDRA   </t>
  </si>
  <si>
    <t xml:space="preserve">MORADO MARIN MIRNA ARACELI         </t>
  </si>
  <si>
    <t xml:space="preserve">PARRA GUERRERO YURITZY ANAHI       </t>
  </si>
  <si>
    <t xml:space="preserve">PERALES MONTIEL FLOR OLIVIA        </t>
  </si>
  <si>
    <t xml:space="preserve">RAMIREZ CAMPOS MA. LETICIA         </t>
  </si>
  <si>
    <t xml:space="preserve">RAMIREZ CRUCES MONSERRAT ERIKA     </t>
  </si>
  <si>
    <t xml:space="preserve">RODRIGUEZ RANGEL ALMA ROSA         </t>
  </si>
  <si>
    <t xml:space="preserve">VILLEGAS CORTES ERIKA FATIMA       </t>
  </si>
  <si>
    <t xml:space="preserve">VEGA RODRIGUEZ ARACELI             </t>
  </si>
  <si>
    <t xml:space="preserve">TORRES HERNANDEZ JOSE OLIVERIO     </t>
  </si>
  <si>
    <t xml:space="preserve">BORJA PEREZ JESUS ANTONIO          </t>
  </si>
  <si>
    <t xml:space="preserve">RANGEL CARRILLO DIANA GEORGINA     </t>
  </si>
  <si>
    <t xml:space="preserve">MURRIETA GONZALEZ PEDRO            </t>
  </si>
  <si>
    <t xml:space="preserve">PEREZ RAMIREZ ANA GRACIELA         </t>
  </si>
  <si>
    <t xml:space="preserve">VAZQUEZ RANGEL CIRCE PAOLA         </t>
  </si>
  <si>
    <t xml:space="preserve">LEON FLORES RODRIGO STEFANO        </t>
  </si>
  <si>
    <t xml:space="preserve">LOPEZ GARCIA ULISES CARLOS         </t>
  </si>
  <si>
    <t xml:space="preserve">HERNANDEZ RODRIGUEZ GILBERTO       </t>
  </si>
  <si>
    <t xml:space="preserve">FIGUEROA SIERRA MARCO ANTONIO      </t>
  </si>
  <si>
    <t xml:space="preserve">GUTIERREZ VALTIERRA JOSE LUIS      </t>
  </si>
  <si>
    <t xml:space="preserve">ZAVALA ROSA MARIA                  </t>
  </si>
  <si>
    <t xml:space="preserve">RAMIREZ AREVALO IVO ISRAEL         </t>
  </si>
  <si>
    <t xml:space="preserve">COLUNGA JASSO VICTOR CRISTOBAL     </t>
  </si>
  <si>
    <t xml:space="preserve">GARCIA RUIZ CLAUDIA SELENE         </t>
  </si>
  <si>
    <t xml:space="preserve">TORRES GUERRA JORGE DANIEL         </t>
  </si>
  <si>
    <t xml:space="preserve">RIVERA LOPEZ MARIELA DEL REFUGIO   </t>
  </si>
  <si>
    <t xml:space="preserve">ARELLANO RICO EDUARDO MAURICIO     </t>
  </si>
  <si>
    <t xml:space="preserve">RANGEL ZUÑIGA ANTONIO              </t>
  </si>
  <si>
    <t xml:space="preserve">COVARRUBIAS RODRIGUEZ JOSUE        </t>
  </si>
  <si>
    <t xml:space="preserve">ORTEGA HERNANDEZ DENISSE GUADALUPE </t>
  </si>
  <si>
    <t xml:space="preserve">GODINEZ GODINEZ MARIA JANET        </t>
  </si>
  <si>
    <t xml:space="preserve">MORA VAZQUEZ YULIANA               </t>
  </si>
  <si>
    <t>LANDEROS CARMONA VERONICA GUADALUPE</t>
  </si>
  <si>
    <t xml:space="preserve">RABAGO VASCONCELOS KARILU          </t>
  </si>
  <si>
    <t xml:space="preserve">VIGUERIAS MACIAS MARTHA ALICIA     </t>
  </si>
  <si>
    <t xml:space="preserve">RANGEL LOPEZ CRISTIAN AARON        </t>
  </si>
  <si>
    <t xml:space="preserve">VALDES FONSECA JUAN ANTONIO        </t>
  </si>
  <si>
    <t xml:space="preserve">CORONA LEON HECTOR ENRIQUE         </t>
  </si>
  <si>
    <t xml:space="preserve">ANDREU MONTOYA GABRIEL ALEJANDRO   </t>
  </si>
  <si>
    <t xml:space="preserve">CABRERA CABRERA MARIA DEL CARMEN   </t>
  </si>
  <si>
    <t xml:space="preserve">GALVAN GARCIA CARLOS               </t>
  </si>
  <si>
    <t xml:space="preserve">MORALES FLORES EDGAR IVAN          </t>
  </si>
  <si>
    <t xml:space="preserve">HERNANDEZ ALEJANDRI ALEJANDRO      </t>
  </si>
  <si>
    <t xml:space="preserve">LUNA RANGEL LUCIA MAGDALENA        </t>
  </si>
  <si>
    <t xml:space="preserve">MIRANDA LIRA ALEJANDRA             </t>
  </si>
  <si>
    <t xml:space="preserve">PEREZ MILLAN FERNANDO FELIPE       </t>
  </si>
  <si>
    <t xml:space="preserve">ALCOCER GARCIA DE LEON HUGO        </t>
  </si>
  <si>
    <t xml:space="preserve">VALENCIA SAUCEDO CLAUDIA MARIA     </t>
  </si>
  <si>
    <t xml:space="preserve">CRUCES VELEZ MAYRA NOEMI           </t>
  </si>
  <si>
    <t xml:space="preserve">BETANZOS MENDEZ GILBERTO           </t>
  </si>
  <si>
    <t xml:space="preserve">RUIZ ESPINOSA DULCE ELOISA         </t>
  </si>
  <si>
    <t xml:space="preserve">ALFARO ROCHA ANGEL ADAN            </t>
  </si>
  <si>
    <t xml:space="preserve">ALVARADO ALVAREZ CHRISTIAN EDUARDO </t>
  </si>
  <si>
    <t xml:space="preserve">ARAUJO RODRIGUEZ IRVIN ANTONIO     </t>
  </si>
  <si>
    <t xml:space="preserve">COSS MENDIOLA RICARDO MAJAEL       </t>
  </si>
  <si>
    <t xml:space="preserve">FLORES GONZALEZ MARTIN             </t>
  </si>
  <si>
    <t xml:space="preserve">HERRERA REYNOSO NANCY GUADALUPE    </t>
  </si>
  <si>
    <t xml:space="preserve">JASSO HERNANDEZ KARLA JOSEFINA     </t>
  </si>
  <si>
    <t xml:space="preserve">MARTINEZ HERNANDEZ MAYRA JANET     </t>
  </si>
  <si>
    <t xml:space="preserve">PUGA QUINTANA JOSUE RAYMUNDO       </t>
  </si>
  <si>
    <t xml:space="preserve">RAMIREZ SANCHEZ EDGAR GUADALUPE    </t>
  </si>
  <si>
    <t xml:space="preserve">SANDOVAL ARELLANO JOSE PABLO       </t>
  </si>
  <si>
    <t xml:space="preserve">AVILA MORALES DANIELLA             </t>
  </si>
  <si>
    <t xml:space="preserve">RODRIGUEZ ROSAS JUANA GUADALUPE    </t>
  </si>
  <si>
    <t xml:space="preserve">ALVAREZ MARTINEZ VIOLETA VALENTINA </t>
  </si>
  <si>
    <t xml:space="preserve">RAMIREZ CORONA MA. DE LOS ANGELES  </t>
  </si>
  <si>
    <t xml:space="preserve">GARCIA MORENO HOSNI EDDEF          </t>
  </si>
  <si>
    <t xml:space="preserve">MONTIEL LOPEZ LUIS ANGEL           </t>
  </si>
  <si>
    <t xml:space="preserve">AGUILERA PADILLA LILIANA           </t>
  </si>
  <si>
    <t xml:space="preserve">SEGURA AVILA PAULINA ELIZABETH     </t>
  </si>
  <si>
    <t xml:space="preserve">AGUILAR IBARRA ALFREDO             </t>
  </si>
  <si>
    <t xml:space="preserve">ARZOLA SANTOYO MARISOL DEL ROCIO   </t>
  </si>
  <si>
    <t xml:space="preserve">GARCIA PEÑUELAS MELVIS MONSERRAT   </t>
  </si>
  <si>
    <t xml:space="preserve">LUNA SANTOYO JOSE LUIS             </t>
  </si>
  <si>
    <t xml:space="preserve">MARTINEZ PIÑA LUCAS ALBERTO        </t>
  </si>
  <si>
    <t xml:space="preserve">MAYORGA LOPEZ MONICA VALERIA       </t>
  </si>
  <si>
    <t xml:space="preserve">NAVARRETE YEBRA MA. LETICIA        </t>
  </si>
  <si>
    <t xml:space="preserve">PACHECO SANCHEZ OLIVIA             </t>
  </si>
  <si>
    <t xml:space="preserve">RAMIREZ DUEÑEZ CLAUDIA             </t>
  </si>
  <si>
    <t xml:space="preserve">CAMACHO HERNANDEZ OFELIA           </t>
  </si>
  <si>
    <t xml:space="preserve">FLORES ESTRADA DANIELA AMEYALLI    </t>
  </si>
  <si>
    <t xml:space="preserve">GAMEZ CARRILLO JORGE HUMBERTO      </t>
  </si>
  <si>
    <t xml:space="preserve">GONZALEZ AVALOS JOSE ISAEL         </t>
  </si>
  <si>
    <t xml:space="preserve">GUERRERO MENDEZ LUCIA              </t>
  </si>
  <si>
    <t xml:space="preserve">LANDAVERDE SAUCEDO RAMON           </t>
  </si>
  <si>
    <t xml:space="preserve">LARA RIVERA CLAUDIA PATRICIA       </t>
  </si>
  <si>
    <t xml:space="preserve">MARTINEZ ZAMARRIPA JUAN CARLOS     </t>
  </si>
  <si>
    <t xml:space="preserve">MIRELES ALVAREZ FRANCISCO GIOVANNI </t>
  </si>
  <si>
    <t xml:space="preserve">PORRAS DIOSDADO VERONICA           </t>
  </si>
  <si>
    <t xml:space="preserve">ROCHA AGUILAR ADRIAN URIEL         </t>
  </si>
  <si>
    <t xml:space="preserve">SALAZAR MORENO MAGALY GUADALUPE    </t>
  </si>
  <si>
    <t xml:space="preserve">TORRES MENDEZ EDGAR RICARDO        </t>
  </si>
  <si>
    <t xml:space="preserve">ALCANTAR FERRO TOPILTZIN           </t>
  </si>
  <si>
    <t xml:space="preserve">ESPINOSA JIMENEZ CHRISTIAN OMAR    </t>
  </si>
  <si>
    <t xml:space="preserve">FLORES ARZOLA ADOLFO               </t>
  </si>
  <si>
    <t xml:space="preserve">GARCIA SANCHEZ GLORIA ANGELICA     </t>
  </si>
  <si>
    <t xml:space="preserve">GONZALEZ MEJIA GRISELDA            </t>
  </si>
  <si>
    <t xml:space="preserve">LOZA MARQUEZ ANDRES EDUARDO        </t>
  </si>
  <si>
    <t xml:space="preserve">LUCIO DOMINGUEZ TERESA DE JESUS    </t>
  </si>
  <si>
    <t xml:space="preserve">MENDEZ RODRIGUEZ BRENDA ELOISA     </t>
  </si>
  <si>
    <t xml:space="preserve">TORRES PEREZ WENDY ARACELI         </t>
  </si>
  <si>
    <t xml:space="preserve">VAZQUEZ RODRIGUEZ EFREN OSVALDO    </t>
  </si>
  <si>
    <t xml:space="preserve">GONZALEZ TRUJILLO JOSE SANTOS      </t>
  </si>
  <si>
    <t xml:space="preserve">ESPARZA SERRATOS VICTORIA          </t>
  </si>
  <si>
    <t xml:space="preserve">MARTINEZ LEON ELIZABETH ARELI      </t>
  </si>
  <si>
    <t xml:space="preserve">RAMIREZ BUSTAMANTE CLAUDIA         </t>
  </si>
  <si>
    <t xml:space="preserve">SEGOVIANO ESPINOSA AMEYALLI        </t>
  </si>
  <si>
    <t xml:space="preserve">VALTIERRA CARRILLO LUIS DANIEL     </t>
  </si>
  <si>
    <t xml:space="preserve">JUAREZ LOZANO LUCIA                </t>
  </si>
  <si>
    <t xml:space="preserve">ALCANTAR SILVA PAOLA               </t>
  </si>
  <si>
    <t xml:space="preserve">PALACIOS SANCHEZ CRISTAL DENISSE   </t>
  </si>
  <si>
    <t xml:space="preserve">AVILA ALVARADO J JESUS             </t>
  </si>
  <si>
    <t>Anticipos de nómina recuperables al cierre del ejercicio fiscal</t>
  </si>
  <si>
    <t xml:space="preserve">MURRIETA RIOS HECTOR GUILLERMO     </t>
  </si>
  <si>
    <t xml:space="preserve">MENDOZA MORENO LUIS BENJAMIN       </t>
  </si>
  <si>
    <t xml:space="preserve">SIMAPAG                            </t>
  </si>
  <si>
    <t xml:space="preserve">PARRA SANCHEZ MARIANA              </t>
  </si>
  <si>
    <t xml:space="preserve">DM CONSTRUCCIONES Y PAVIMENTOS     </t>
  </si>
  <si>
    <t xml:space="preserve">HERNANDEZ HERRERA JOSE VICTOR      </t>
  </si>
  <si>
    <t>Saldo del periodo</t>
  </si>
  <si>
    <t>Saldo de ejercicios anteriores y del periodo</t>
  </si>
  <si>
    <t xml:space="preserve">Saldo de ejercicios anteriores  </t>
  </si>
  <si>
    <t>Saldo de ejercicios anteriores</t>
  </si>
  <si>
    <t>Saldo de ejercicios anteriores que en el periodo disminuyo</t>
  </si>
  <si>
    <t>Saldo generado en el periodo</t>
  </si>
  <si>
    <t>Correspondientes del 01 de Enero al 30 de Junio de 2020</t>
  </si>
  <si>
    <t xml:space="preserve">CASILLAS GASCA JUAN CANDELARIO     </t>
  </si>
  <si>
    <t xml:space="preserve">MARTINEZ FIGUEROA JAIME            </t>
  </si>
  <si>
    <t xml:space="preserve">MURRIETA BARRON MARTIN             </t>
  </si>
  <si>
    <t xml:space="preserve">TORRES GARCIA JORGE                </t>
  </si>
  <si>
    <t xml:space="preserve">GALVEZ NOVERON GUSTAVO EHECATL     </t>
  </si>
  <si>
    <t xml:space="preserve">ORTEGA VALLEJO ERNESTO             </t>
  </si>
  <si>
    <t xml:space="preserve">CAMACHO TREJO LUNA JOSE LUIS       </t>
  </si>
  <si>
    <t xml:space="preserve">HERNANDEZ GUTIERREZ REYMUNDO       </t>
  </si>
  <si>
    <t xml:space="preserve">IBARRA JAIME VICTOR HUGO           </t>
  </si>
  <si>
    <t xml:space="preserve">LEON LOPEZ SOFIA                   </t>
  </si>
  <si>
    <t xml:space="preserve">LONA ZARATE MARTHA BEATRIZ         </t>
  </si>
  <si>
    <t xml:space="preserve">MARTINEZ RAMIREZ VALENTIN          </t>
  </si>
  <si>
    <t xml:space="preserve">PADILLA CORTES RUBEN JAIME         </t>
  </si>
  <si>
    <t xml:space="preserve">RAMIREZ AGUILAR FELIPE DE JESUS    </t>
  </si>
  <si>
    <t xml:space="preserve">RANGEL PALACIOS JAVIER RAMON       </t>
  </si>
  <si>
    <t xml:space="preserve">RODRIGUEZ BERTHA LETICIA           </t>
  </si>
  <si>
    <t xml:space="preserve">VAZQUEZ GARNICA OLGA LIDIA         </t>
  </si>
  <si>
    <t xml:space="preserve">LEON SALINAS ABIGAIL               </t>
  </si>
  <si>
    <t xml:space="preserve">ZAMORA VARGAS CESAR RAUL           </t>
  </si>
  <si>
    <t xml:space="preserve">NAVARRO SALDAÑA MARIO ALEJANDRO    </t>
  </si>
  <si>
    <t xml:space="preserve">BUCK GONZALEZ MARIO GUSTAVO        </t>
  </si>
  <si>
    <t xml:space="preserve">URQUIZA RANGEL BERENICE ESTEFANIA  </t>
  </si>
  <si>
    <t xml:space="preserve">IXTA ABOYTES MARIELISA             </t>
  </si>
  <si>
    <t xml:space="preserve">RIVERA VILLANUEVA FRANCISCO MIGUEL </t>
  </si>
  <si>
    <t xml:space="preserve">ORTIZ RAMIREZ URIEL SAUL           </t>
  </si>
  <si>
    <t>OFICINA DE CONVENCIONES Y VISITANTE</t>
  </si>
  <si>
    <t xml:space="preserve">COMUNIDAD CAÑADA DE BUSTOS         </t>
  </si>
  <si>
    <t xml:space="preserve">COMUNIDAD LA SAUCEDA               </t>
  </si>
  <si>
    <t>RAMIREZ VELAZQUEZ ADRIANA GUADALUPE</t>
  </si>
  <si>
    <t xml:space="preserve">INSTITUTO DE FORMACION POLICIAL    </t>
  </si>
  <si>
    <t>ESF-11 OTROS ACTIVOS Y NO CIRCULANTES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</si>
  <si>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</si>
  <si>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</si>
  <si>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</si>
  <si>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</si>
  <si>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</si>
  <si>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EFE-03 CONCILIACION DEL FLUJO DE EFECTIVO</t>
  </si>
  <si>
    <t>Saldo del periodo. Esta cuenta es utilizada como cuenta puente de los recursos pagados por el Municipio que posteriormente el IMPLAN paga con el subsidio.</t>
  </si>
  <si>
    <t>Saldo a recuperar en declaración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</si>
</sst>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  <fill>
      <patternFill patternType="solid">
        <fgColor rgb="FF01577A"/>
        <bgColor rgb="FF000000"/>
      </patternFill>
    </fill>
    <fill>
      <patternFill patternType="solid">
        <fgColor rgb="FF01577A"/>
        <bgColor auto="1"/>
      </patternFill>
    </fill>
    <fill>
      <patternFill patternType="solid">
        <fgColor rgb="FF3A7B98"/>
        <bgColor auto="1"/>
      </patternFill>
    </fill>
  </fills>
  <borders count="12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</cellStyleXfs>
  <cellXfs count="140">
    <xf numFmtId="0" fontId="0" fillId="0" borderId="0" xfId="0"/>
    <xf numFmtId="0" fontId="2" fillId="0" borderId="0" xfId="0" applyFont="1" applyProtection="1">
      <protection locked="0"/>
    </xf>
    <xf numFmtId="0" fontId="9" fillId="2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2" fillId="2" borderId="0" xfId="8" applyFont="1" applyFill="1" applyAlignment="1">
      <alignment vertical="center"/>
    </xf>
    <xf numFmtId="0" fontId="12" fillId="3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2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4" borderId="0" xfId="8" applyFont="1" applyFill="1"/>
    <xf numFmtId="0" fontId="6" fillId="4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6" fillId="3" borderId="0" xfId="8" applyFont="1" applyFill="1" applyAlignment="1">
      <alignment horizontal="center" vertical="center"/>
    </xf>
    <xf numFmtId="0" fontId="16" fillId="3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3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6" fillId="4" borderId="0" xfId="12" applyFont="1" applyFill="1"/>
    <xf numFmtId="0" fontId="6" fillId="4" borderId="0" xfId="8" applyFont="1" applyFill="1"/>
    <xf numFmtId="0" fontId="17" fillId="0" borderId="0" xfId="9" applyFont="1"/>
    <xf numFmtId="0" fontId="16" fillId="3" borderId="0" xfId="9" applyFont="1" applyFill="1" applyAlignment="1">
      <alignment horizontal="center" vertical="center"/>
    </xf>
    <xf numFmtId="0" fontId="16" fillId="3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4" borderId="0" xfId="12" applyFont="1" applyFill="1" applyAlignment="1">
      <alignment horizontal="center"/>
    </xf>
    <xf numFmtId="0" fontId="16" fillId="3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2" fillId="0" borderId="10" xfId="13" applyFont="1" applyBorder="1" applyAlignment="1">
      <alignment horizontal="right" vertical="center"/>
    </xf>
    <xf numFmtId="0" fontId="2" fillId="0" borderId="11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0" xfId="13" applyFont="1" applyBorder="1" applyAlignment="1">
      <alignment horizontal="right"/>
    </xf>
    <xf numFmtId="0" fontId="2" fillId="0" borderId="11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/>
    </xf>
    <xf numFmtId="0" fontId="2" fillId="0" borderId="10" xfId="13" applyFont="1" applyBorder="1"/>
    <xf numFmtId="0" fontId="2" fillId="0" borderId="11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2" fillId="0" borderId="0" xfId="8" applyFont="1" applyAlignment="1">
      <alignment vertical="center" wrapText="1"/>
    </xf>
    <xf numFmtId="0" fontId="12" fillId="2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" fontId="2" fillId="0" borderId="0" xfId="8" applyNumberFormat="1" applyFont="1" applyAlignment="1">
      <alignment vertical="center"/>
    </xf>
    <xf numFmtId="4" fontId="17" fillId="0" borderId="0" xfId="8" applyNumberFormat="1" applyFont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4" fontId="1" fillId="0" borderId="0" xfId="8" applyNumberFormat="1" applyFont="1" applyAlignment="1">
      <alignment vertical="center"/>
    </xf>
    <xf numFmtId="4" fontId="16" fillId="0" borderId="0" xfId="8" applyNumberFormat="1" applyFont="1" applyAlignment="1">
      <alignment vertical="center"/>
    </xf>
    <xf numFmtId="0" fontId="20" fillId="0" borderId="0" xfId="8" applyFont="1" applyAlignment="1">
      <alignment vertical="center" wrapText="1"/>
    </xf>
    <xf numFmtId="0" fontId="1" fillId="0" borderId="0" xfId="9" applyFont="1" applyAlignment="1">
      <alignment horizontal="left"/>
    </xf>
    <xf numFmtId="4" fontId="10" fillId="0" borderId="0" xfId="9" applyNumberFormat="1" applyFont="1"/>
    <xf numFmtId="4" fontId="9" fillId="0" borderId="0" xfId="9" applyNumberFormat="1" applyFont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5" borderId="9" xfId="13" applyFont="1" applyFill="1" applyBorder="1" applyAlignment="1">
      <alignment vertical="center"/>
    </xf>
    <xf numFmtId="4" fontId="6" fillId="5" borderId="9" xfId="13" applyNumberFormat="1" applyFont="1" applyFill="1" applyBorder="1" applyAlignment="1">
      <alignment horizontal="right" vertical="center" wrapText="1" indent="1"/>
    </xf>
    <xf numFmtId="0" fontId="18" fillId="3" borderId="0" xfId="8" applyFont="1" applyFill="1"/>
    <xf numFmtId="0" fontId="1" fillId="0" borderId="0" xfId="8" applyFont="1" applyFill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8" borderId="7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7" borderId="0" xfId="8" applyFont="1" applyFill="1" applyAlignment="1">
      <alignment horizontal="right" vertical="center"/>
    </xf>
    <xf numFmtId="0" fontId="6" fillId="7" borderId="0" xfId="8" applyFont="1" applyFill="1" applyAlignment="1">
      <alignment horizontal="left" vertical="center"/>
    </xf>
    <xf numFmtId="0" fontId="6" fillId="7" borderId="0" xfId="8" applyFont="1" applyFill="1" applyAlignment="1">
      <alignment horizontal="center" vertical="center"/>
    </xf>
    <xf numFmtId="0" fontId="2" fillId="0" borderId="0" xfId="8" quotePrefix="1" applyNumberFormat="1" applyFont="1" applyAlignment="1">
      <alignment horizontal="center"/>
    </xf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2" fillId="0" borderId="0" xfId="8" applyFont="1" applyFill="1"/>
    <xf numFmtId="0" fontId="2" fillId="0" borderId="0" xfId="8" applyFont="1" applyFill="1" applyAlignment="1">
      <alignment vertical="center"/>
    </xf>
    <xf numFmtId="4" fontId="2" fillId="0" borderId="0" xfId="8" applyNumberFormat="1" applyFont="1" applyFill="1" applyAlignment="1">
      <alignment vertical="center"/>
    </xf>
    <xf numFmtId="4" fontId="17" fillId="0" borderId="0" xfId="8" applyNumberFormat="1" applyFont="1" applyFill="1" applyAlignment="1">
      <alignment vertical="center"/>
    </xf>
    <xf numFmtId="4" fontId="2" fillId="0" borderId="0" xfId="12" applyNumberFormat="1" applyFont="1" applyFill="1"/>
    <xf numFmtId="4" fontId="1" fillId="0" borderId="0" xfId="12" applyNumberFormat="1" applyFont="1" applyFill="1"/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7" borderId="6" xfId="8" applyFont="1" applyFill="1" applyBorder="1" applyAlignment="1">
      <alignment horizontal="center" vertical="center"/>
    </xf>
    <xf numFmtId="0" fontId="6" fillId="4" borderId="0" xfId="8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6" fillId="7" borderId="0" xfId="8" applyFont="1" applyFill="1" applyAlignment="1">
      <alignment horizontal="center" vertical="center"/>
    </xf>
    <xf numFmtId="0" fontId="6" fillId="7" borderId="0" xfId="8" applyFont="1" applyFill="1" applyAlignment="1">
      <alignment vertical="center"/>
    </xf>
    <xf numFmtId="0" fontId="2" fillId="0" borderId="0" xfId="8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8" applyFont="1" applyFill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01577A"/>
      <color rgb="FF3A7B98"/>
      <color rgb="FF985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114300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133350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sqref="A1:F1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28" t="s">
        <v>521</v>
      </c>
      <c r="B1" s="128"/>
      <c r="C1" s="4"/>
      <c r="D1" s="2" t="s">
        <v>118</v>
      </c>
      <c r="E1" s="94">
        <v>2020</v>
      </c>
    </row>
    <row r="2" spans="1:5" ht="22.5" customHeight="1" x14ac:dyDescent="0.2">
      <c r="A2" s="129" t="s">
        <v>429</v>
      </c>
      <c r="B2" s="129"/>
      <c r="C2" s="10"/>
      <c r="D2" s="2" t="s">
        <v>120</v>
      </c>
      <c r="E2" s="94" t="s">
        <v>121</v>
      </c>
    </row>
    <row r="3" spans="1:5" ht="22.5" customHeight="1" x14ac:dyDescent="0.2">
      <c r="A3" s="130" t="s">
        <v>1061</v>
      </c>
      <c r="B3" s="130"/>
      <c r="C3" s="4"/>
      <c r="D3" s="2" t="s">
        <v>122</v>
      </c>
      <c r="E3" s="94">
        <v>2</v>
      </c>
    </row>
    <row r="4" spans="1:5" ht="19.5" customHeight="1" x14ac:dyDescent="0.2">
      <c r="A4" s="114" t="s">
        <v>33</v>
      </c>
      <c r="B4" s="115" t="s">
        <v>34</v>
      </c>
    </row>
    <row r="5" spans="1:5" x14ac:dyDescent="0.2">
      <c r="A5" s="18"/>
      <c r="B5" s="23"/>
    </row>
    <row r="6" spans="1:5" x14ac:dyDescent="0.2">
      <c r="A6" s="18"/>
      <c r="B6" s="19" t="s">
        <v>37</v>
      </c>
    </row>
    <row r="7" spans="1:5" x14ac:dyDescent="0.2">
      <c r="A7" s="18"/>
      <c r="B7" s="19"/>
    </row>
    <row r="8" spans="1:5" x14ac:dyDescent="0.2">
      <c r="A8" s="18"/>
      <c r="B8" s="20" t="s">
        <v>0</v>
      </c>
    </row>
    <row r="9" spans="1:5" x14ac:dyDescent="0.2">
      <c r="A9" s="21" t="s">
        <v>1</v>
      </c>
      <c r="B9" s="22" t="s">
        <v>2</v>
      </c>
    </row>
    <row r="10" spans="1:5" x14ac:dyDescent="0.2">
      <c r="A10" s="21" t="s">
        <v>3</v>
      </c>
      <c r="B10" s="22" t="s">
        <v>4</v>
      </c>
    </row>
    <row r="11" spans="1:5" x14ac:dyDescent="0.2">
      <c r="A11" s="21" t="s">
        <v>5</v>
      </c>
      <c r="B11" s="22" t="s">
        <v>6</v>
      </c>
    </row>
    <row r="12" spans="1:5" x14ac:dyDescent="0.2">
      <c r="A12" s="21" t="s">
        <v>91</v>
      </c>
      <c r="B12" s="22" t="s">
        <v>656</v>
      </c>
    </row>
    <row r="13" spans="1:5" x14ac:dyDescent="0.2">
      <c r="A13" s="21" t="s">
        <v>7</v>
      </c>
      <c r="B13" s="22" t="s">
        <v>657</v>
      </c>
    </row>
    <row r="14" spans="1:5" x14ac:dyDescent="0.2">
      <c r="A14" s="21" t="s">
        <v>8</v>
      </c>
      <c r="B14" s="22" t="s">
        <v>90</v>
      </c>
    </row>
    <row r="15" spans="1:5" x14ac:dyDescent="0.2">
      <c r="A15" s="21" t="s">
        <v>9</v>
      </c>
      <c r="B15" s="22" t="s">
        <v>10</v>
      </c>
    </row>
    <row r="16" spans="1:5" x14ac:dyDescent="0.2">
      <c r="A16" s="21" t="s">
        <v>11</v>
      </c>
      <c r="B16" s="22" t="s">
        <v>12</v>
      </c>
    </row>
    <row r="17" spans="1:2" x14ac:dyDescent="0.2">
      <c r="A17" s="21" t="s">
        <v>13</v>
      </c>
      <c r="B17" s="22" t="s">
        <v>14</v>
      </c>
    </row>
    <row r="18" spans="1:2" x14ac:dyDescent="0.2">
      <c r="A18" s="21" t="s">
        <v>15</v>
      </c>
      <c r="B18" s="22" t="s">
        <v>16</v>
      </c>
    </row>
    <row r="19" spans="1:2" x14ac:dyDescent="0.2">
      <c r="A19" s="21" t="s">
        <v>17</v>
      </c>
      <c r="B19" s="22" t="s">
        <v>658</v>
      </c>
    </row>
    <row r="20" spans="1:2" x14ac:dyDescent="0.2">
      <c r="A20" s="21" t="s">
        <v>18</v>
      </c>
      <c r="B20" s="22" t="s">
        <v>19</v>
      </c>
    </row>
    <row r="21" spans="1:2" x14ac:dyDescent="0.2">
      <c r="A21" s="21" t="s">
        <v>20</v>
      </c>
      <c r="B21" s="22" t="s">
        <v>116</v>
      </c>
    </row>
    <row r="22" spans="1:2" x14ac:dyDescent="0.2">
      <c r="A22" s="21" t="s">
        <v>21</v>
      </c>
      <c r="B22" s="22" t="s">
        <v>22</v>
      </c>
    </row>
    <row r="23" spans="1:2" x14ac:dyDescent="0.2">
      <c r="A23" s="21" t="s">
        <v>508</v>
      </c>
      <c r="B23" s="22" t="s">
        <v>233</v>
      </c>
    </row>
    <row r="24" spans="1:2" x14ac:dyDescent="0.2">
      <c r="A24" s="21" t="s">
        <v>509</v>
      </c>
      <c r="B24" s="22" t="s">
        <v>511</v>
      </c>
    </row>
    <row r="25" spans="1:2" x14ac:dyDescent="0.2">
      <c r="A25" s="21" t="s">
        <v>510</v>
      </c>
      <c r="B25" s="22" t="s">
        <v>270</v>
      </c>
    </row>
    <row r="26" spans="1:2" x14ac:dyDescent="0.2">
      <c r="A26" s="21" t="s">
        <v>512</v>
      </c>
      <c r="B26" s="22" t="s">
        <v>287</v>
      </c>
    </row>
    <row r="27" spans="1:2" x14ac:dyDescent="0.2">
      <c r="A27" s="21" t="s">
        <v>23</v>
      </c>
      <c r="B27" s="22" t="s">
        <v>24</v>
      </c>
    </row>
    <row r="28" spans="1:2" x14ac:dyDescent="0.2">
      <c r="A28" s="21" t="s">
        <v>25</v>
      </c>
      <c r="B28" s="22" t="s">
        <v>26</v>
      </c>
    </row>
    <row r="29" spans="1:2" x14ac:dyDescent="0.2">
      <c r="A29" s="21" t="s">
        <v>27</v>
      </c>
      <c r="B29" s="22" t="s">
        <v>28</v>
      </c>
    </row>
    <row r="30" spans="1:2" x14ac:dyDescent="0.2">
      <c r="A30" s="21" t="s">
        <v>29</v>
      </c>
      <c r="B30" s="22" t="s">
        <v>30</v>
      </c>
    </row>
    <row r="31" spans="1:2" x14ac:dyDescent="0.2">
      <c r="A31" s="21" t="s">
        <v>42</v>
      </c>
      <c r="B31" s="22" t="s">
        <v>43</v>
      </c>
    </row>
    <row r="32" spans="1:2" x14ac:dyDescent="0.2">
      <c r="A32" s="18"/>
      <c r="B32" s="23"/>
    </row>
    <row r="33" spans="1:2" x14ac:dyDescent="0.2">
      <c r="A33" s="18"/>
      <c r="B33" s="20"/>
    </row>
    <row r="34" spans="1:2" x14ac:dyDescent="0.2">
      <c r="A34" s="21" t="s">
        <v>40</v>
      </c>
      <c r="B34" s="22" t="s">
        <v>35</v>
      </c>
    </row>
    <row r="35" spans="1:2" x14ac:dyDescent="0.2">
      <c r="A35" s="21" t="s">
        <v>41</v>
      </c>
      <c r="B35" s="22" t="s">
        <v>36</v>
      </c>
    </row>
    <row r="36" spans="1:2" x14ac:dyDescent="0.2">
      <c r="A36" s="18"/>
      <c r="B36" s="23"/>
    </row>
    <row r="37" spans="1:2" x14ac:dyDescent="0.2">
      <c r="A37" s="18"/>
      <c r="B37" s="19" t="s">
        <v>38</v>
      </c>
    </row>
    <row r="38" spans="1:2" x14ac:dyDescent="0.2">
      <c r="A38" s="18" t="s">
        <v>39</v>
      </c>
      <c r="B38" s="22" t="s">
        <v>31</v>
      </c>
    </row>
    <row r="39" spans="1:2" x14ac:dyDescent="0.2">
      <c r="A39" s="18"/>
      <c r="B39" s="22" t="s">
        <v>32</v>
      </c>
    </row>
    <row r="40" spans="1:2" ht="12" thickBot="1" x14ac:dyDescent="0.25">
      <c r="A40" s="24"/>
      <c r="B40" s="2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10"/>
  <sheetViews>
    <sheetView zoomScaleNormal="100" zoomScaleSheetLayoutView="80" workbookViewId="0">
      <selection sqref="A1:G1"/>
    </sheetView>
  </sheetViews>
  <sheetFormatPr baseColWidth="10" defaultColWidth="9.140625" defaultRowHeight="11.25" x14ac:dyDescent="0.2"/>
  <cols>
    <col min="1" max="1" width="10" style="6" customWidth="1"/>
    <col min="2" max="2" width="73.28515625" style="6" bestFit="1" customWidth="1"/>
    <col min="3" max="3" width="16.42578125" style="6" bestFit="1" customWidth="1"/>
    <col min="4" max="4" width="16.42578125" style="6" customWidth="1"/>
    <col min="5" max="5" width="16.140625" style="6" customWidth="1"/>
    <col min="6" max="8" width="17.5703125" style="6" customWidth="1"/>
    <col min="9" max="9" width="52.7109375" style="6" bestFit="1" customWidth="1"/>
    <col min="10" max="10" width="14.140625" style="6" bestFit="1" customWidth="1"/>
    <col min="11" max="16384" width="9.140625" style="6"/>
  </cols>
  <sheetData>
    <row r="1" spans="1:9" s="3" customFormat="1" ht="19.5" customHeight="1" x14ac:dyDescent="0.25">
      <c r="A1" s="132" t="str">
        <f>'Notas a los Edos Financieros'!A1</f>
        <v>MUNICIPIO DE GUANAJUATO</v>
      </c>
      <c r="B1" s="133"/>
      <c r="C1" s="133"/>
      <c r="D1" s="133"/>
      <c r="E1" s="133"/>
      <c r="F1" s="133"/>
      <c r="G1" s="133"/>
      <c r="H1" s="107" t="s">
        <v>118</v>
      </c>
      <c r="I1" s="108">
        <f>'Notas a los Edos Financieros'!E1</f>
        <v>2020</v>
      </c>
    </row>
    <row r="2" spans="1:9" s="3" customFormat="1" ht="19.5" customHeight="1" x14ac:dyDescent="0.25">
      <c r="A2" s="132" t="s">
        <v>119</v>
      </c>
      <c r="B2" s="133"/>
      <c r="C2" s="133"/>
      <c r="D2" s="133"/>
      <c r="E2" s="133"/>
      <c r="F2" s="133"/>
      <c r="G2" s="133"/>
      <c r="H2" s="107" t="s">
        <v>120</v>
      </c>
      <c r="I2" s="108" t="str">
        <f>'Notas a los Edos Financieros'!E2</f>
        <v>Trimestral</v>
      </c>
    </row>
    <row r="3" spans="1:9" s="3" customFormat="1" ht="19.5" customHeight="1" x14ac:dyDescent="0.25">
      <c r="A3" s="134" t="str">
        <f>'Notas a los Edos Financieros'!A3</f>
        <v>Correspondientes del 01 de Enero al 30 de Junio de 2020</v>
      </c>
      <c r="B3" s="135"/>
      <c r="C3" s="135"/>
      <c r="D3" s="135"/>
      <c r="E3" s="135"/>
      <c r="F3" s="135"/>
      <c r="G3" s="135"/>
      <c r="H3" s="116" t="s">
        <v>122</v>
      </c>
      <c r="I3" s="117">
        <f>'Notas a los Edos Financieros'!E3</f>
        <v>2</v>
      </c>
    </row>
    <row r="4" spans="1:9" x14ac:dyDescent="0.2">
      <c r="A4" s="26" t="s">
        <v>123</v>
      </c>
      <c r="B4" s="27"/>
      <c r="C4" s="27"/>
      <c r="D4" s="27"/>
      <c r="E4" s="27"/>
      <c r="F4" s="27"/>
      <c r="G4" s="27"/>
      <c r="H4" s="27"/>
      <c r="I4" s="27"/>
    </row>
    <row r="5" spans="1:9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27" t="s">
        <v>513</v>
      </c>
      <c r="B6" s="27"/>
      <c r="C6" s="27"/>
      <c r="D6" s="27"/>
      <c r="E6" s="27"/>
      <c r="F6" s="27"/>
      <c r="G6" s="27"/>
      <c r="H6" s="27"/>
      <c r="I6" s="27"/>
    </row>
    <row r="7" spans="1:9" x14ac:dyDescent="0.2">
      <c r="A7" s="36" t="s">
        <v>95</v>
      </c>
      <c r="B7" s="36" t="s">
        <v>92</v>
      </c>
      <c r="C7" s="36" t="s">
        <v>93</v>
      </c>
      <c r="D7" s="36"/>
      <c r="E7" s="36" t="s">
        <v>94</v>
      </c>
      <c r="F7" s="36"/>
      <c r="G7" s="36"/>
      <c r="H7" s="36"/>
      <c r="I7" s="36"/>
    </row>
    <row r="8" spans="1:9" x14ac:dyDescent="0.2">
      <c r="A8" s="46">
        <v>1114</v>
      </c>
      <c r="B8" s="47" t="s">
        <v>124</v>
      </c>
      <c r="C8" s="48">
        <v>0</v>
      </c>
      <c r="D8" s="48"/>
      <c r="E8" s="28"/>
      <c r="F8" s="28"/>
      <c r="G8" s="28"/>
      <c r="H8" s="28"/>
      <c r="I8" s="28"/>
    </row>
    <row r="9" spans="1:9" x14ac:dyDescent="0.2">
      <c r="A9" s="46">
        <v>1115</v>
      </c>
      <c r="B9" s="47" t="s">
        <v>125</v>
      </c>
      <c r="C9" s="48">
        <v>0</v>
      </c>
      <c r="D9" s="48"/>
      <c r="E9" s="28"/>
      <c r="F9" s="28"/>
      <c r="G9" s="28"/>
      <c r="H9" s="28"/>
      <c r="I9" s="28"/>
    </row>
    <row r="10" spans="1:9" x14ac:dyDescent="0.2">
      <c r="A10" s="46">
        <v>1121</v>
      </c>
      <c r="B10" s="47" t="s">
        <v>126</v>
      </c>
      <c r="C10" s="48">
        <f>SUM(C11:C14)</f>
        <v>128194158.51000001</v>
      </c>
      <c r="D10" s="48"/>
      <c r="E10" s="28"/>
      <c r="F10" s="28"/>
      <c r="G10" s="28"/>
      <c r="H10" s="28"/>
      <c r="I10" s="28"/>
    </row>
    <row r="11" spans="1:9" x14ac:dyDescent="0.2">
      <c r="A11" s="119">
        <v>112100201</v>
      </c>
      <c r="B11" s="50" t="s">
        <v>522</v>
      </c>
      <c r="C11" s="51">
        <v>98207694.890000001</v>
      </c>
      <c r="D11" s="51"/>
      <c r="E11" s="50" t="s">
        <v>564</v>
      </c>
      <c r="F11" s="28"/>
      <c r="G11" s="28"/>
      <c r="H11" s="28"/>
      <c r="I11" s="28"/>
    </row>
    <row r="12" spans="1:9" x14ac:dyDescent="0.2">
      <c r="A12" s="119">
        <v>112100221</v>
      </c>
      <c r="B12" s="50" t="s">
        <v>523</v>
      </c>
      <c r="C12" s="51">
        <v>1080691.18</v>
      </c>
      <c r="D12" s="51"/>
      <c r="E12" s="50" t="s">
        <v>564</v>
      </c>
      <c r="F12" s="28"/>
      <c r="G12" s="28"/>
      <c r="H12" s="28"/>
      <c r="I12" s="28"/>
    </row>
    <row r="13" spans="1:9" x14ac:dyDescent="0.2">
      <c r="A13" s="119">
        <v>112100227</v>
      </c>
      <c r="B13" s="50" t="s">
        <v>664</v>
      </c>
      <c r="C13" s="51">
        <v>22788001.890000001</v>
      </c>
      <c r="D13" s="51"/>
      <c r="E13" s="50" t="s">
        <v>564</v>
      </c>
      <c r="F13" s="28"/>
      <c r="G13" s="28"/>
      <c r="H13" s="28"/>
      <c r="I13" s="28"/>
    </row>
    <row r="14" spans="1:9" x14ac:dyDescent="0.2">
      <c r="A14" s="119">
        <v>112100228</v>
      </c>
      <c r="B14" s="50" t="s">
        <v>665</v>
      </c>
      <c r="C14" s="51">
        <v>6117770.5499999998</v>
      </c>
      <c r="D14" s="51"/>
      <c r="E14" s="50" t="s">
        <v>564</v>
      </c>
      <c r="F14" s="28"/>
      <c r="G14" s="28"/>
      <c r="H14" s="28"/>
      <c r="I14" s="28"/>
    </row>
    <row r="15" spans="1:9" x14ac:dyDescent="0.2">
      <c r="A15" s="46">
        <v>1211</v>
      </c>
      <c r="B15" s="47" t="s">
        <v>127</v>
      </c>
      <c r="C15" s="48">
        <v>0</v>
      </c>
      <c r="D15" s="48"/>
      <c r="E15" s="28"/>
      <c r="F15" s="28"/>
      <c r="G15" s="28"/>
      <c r="H15" s="28"/>
      <c r="I15" s="28"/>
    </row>
    <row r="16" spans="1:9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">
      <c r="A17" s="27" t="s">
        <v>524</v>
      </c>
      <c r="B17" s="27"/>
      <c r="C17" s="27"/>
      <c r="D17" s="27"/>
      <c r="E17" s="27"/>
      <c r="F17" s="27"/>
      <c r="G17" s="27"/>
      <c r="H17" s="27"/>
      <c r="I17" s="27"/>
    </row>
    <row r="18" spans="1:9" x14ac:dyDescent="0.2">
      <c r="A18" s="36" t="s">
        <v>95</v>
      </c>
      <c r="B18" s="36" t="s">
        <v>92</v>
      </c>
      <c r="C18" s="36" t="s">
        <v>93</v>
      </c>
      <c r="D18" s="36">
        <v>2019</v>
      </c>
      <c r="E18" s="36">
        <v>2018</v>
      </c>
      <c r="F18" s="36">
        <f>E18-1</f>
        <v>2017</v>
      </c>
      <c r="G18" s="36">
        <f>F18-1</f>
        <v>2016</v>
      </c>
      <c r="H18" s="36">
        <f>G18-1</f>
        <v>2015</v>
      </c>
      <c r="I18" s="36" t="s">
        <v>117</v>
      </c>
    </row>
    <row r="19" spans="1:9" x14ac:dyDescent="0.2">
      <c r="A19" s="49">
        <v>1122</v>
      </c>
      <c r="B19" s="50" t="s">
        <v>128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28"/>
    </row>
    <row r="20" spans="1:9" x14ac:dyDescent="0.2">
      <c r="A20" s="49">
        <v>1124</v>
      </c>
      <c r="B20" s="50" t="s">
        <v>129</v>
      </c>
      <c r="C20" s="51">
        <v>450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122" t="s">
        <v>1100</v>
      </c>
    </row>
    <row r="21" spans="1:9" x14ac:dyDescent="0.2">
      <c r="A21" s="28"/>
      <c r="B21" s="28"/>
      <c r="C21" s="28"/>
      <c r="D21" s="28"/>
      <c r="E21" s="28"/>
      <c r="F21" s="28"/>
      <c r="G21" s="28"/>
      <c r="H21" s="28"/>
      <c r="I21" s="28"/>
    </row>
    <row r="22" spans="1:9" x14ac:dyDescent="0.2">
      <c r="A22" s="27" t="s">
        <v>514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36" t="s">
        <v>95</v>
      </c>
      <c r="B23" s="36" t="s">
        <v>92</v>
      </c>
      <c r="C23" s="36" t="s">
        <v>93</v>
      </c>
      <c r="D23" s="36" t="s">
        <v>130</v>
      </c>
      <c r="E23" s="36" t="s">
        <v>131</v>
      </c>
      <c r="F23" s="36" t="s">
        <v>132</v>
      </c>
      <c r="G23" s="36" t="s">
        <v>133</v>
      </c>
      <c r="H23" s="131" t="s">
        <v>134</v>
      </c>
      <c r="I23" s="131"/>
    </row>
    <row r="24" spans="1:9" x14ac:dyDescent="0.2">
      <c r="A24" s="46">
        <v>1123</v>
      </c>
      <c r="B24" s="47" t="s">
        <v>135</v>
      </c>
      <c r="C24" s="48">
        <f>SUM(C25:C418)</f>
        <v>5241374.04</v>
      </c>
      <c r="D24" s="48">
        <f>SUM(D25:D418)</f>
        <v>5241374.04</v>
      </c>
      <c r="E24" s="42"/>
      <c r="F24" s="42"/>
      <c r="G24" s="42"/>
      <c r="H24" s="41"/>
    </row>
    <row r="25" spans="1:9" x14ac:dyDescent="0.2">
      <c r="A25" s="49">
        <v>112300001</v>
      </c>
      <c r="B25" s="50" t="s">
        <v>666</v>
      </c>
      <c r="C25" s="52">
        <v>576.24</v>
      </c>
      <c r="D25" s="52">
        <v>576.24</v>
      </c>
      <c r="E25" s="43"/>
      <c r="F25" s="43"/>
      <c r="G25" s="43"/>
      <c r="H25" s="122" t="s">
        <v>565</v>
      </c>
    </row>
    <row r="26" spans="1:9" x14ac:dyDescent="0.2">
      <c r="A26" s="49">
        <v>112300001</v>
      </c>
      <c r="B26" s="50" t="s">
        <v>667</v>
      </c>
      <c r="C26" s="52">
        <v>72</v>
      </c>
      <c r="D26" s="52">
        <v>72</v>
      </c>
      <c r="E26" s="43"/>
      <c r="F26" s="43"/>
      <c r="G26" s="43"/>
      <c r="H26" s="122" t="s">
        <v>565</v>
      </c>
    </row>
    <row r="27" spans="1:9" x14ac:dyDescent="0.2">
      <c r="A27" s="49">
        <v>112300001</v>
      </c>
      <c r="B27" s="50" t="s">
        <v>1062</v>
      </c>
      <c r="C27" s="52">
        <v>1112.6400000000001</v>
      </c>
      <c r="D27" s="52">
        <v>1112.6400000000001</v>
      </c>
      <c r="E27" s="43"/>
      <c r="F27" s="43"/>
      <c r="G27" s="43"/>
      <c r="H27" s="122" t="s">
        <v>1055</v>
      </c>
    </row>
    <row r="28" spans="1:9" x14ac:dyDescent="0.2">
      <c r="A28" s="49">
        <v>112300001</v>
      </c>
      <c r="B28" s="50" t="s">
        <v>668</v>
      </c>
      <c r="C28" s="52">
        <v>1500</v>
      </c>
      <c r="D28" s="52">
        <v>1500</v>
      </c>
      <c r="E28" s="43"/>
      <c r="F28" s="43"/>
      <c r="G28" s="43"/>
      <c r="H28" s="122" t="s">
        <v>565</v>
      </c>
    </row>
    <row r="29" spans="1:9" x14ac:dyDescent="0.2">
      <c r="A29" s="49">
        <v>112300001</v>
      </c>
      <c r="B29" s="50" t="s">
        <v>1063</v>
      </c>
      <c r="C29" s="52">
        <v>5198.3999999999996</v>
      </c>
      <c r="D29" s="52">
        <v>5198.3999999999996</v>
      </c>
      <c r="E29" s="43"/>
      <c r="F29" s="43"/>
      <c r="G29" s="43"/>
      <c r="H29" s="122" t="s">
        <v>1055</v>
      </c>
    </row>
    <row r="30" spans="1:9" x14ac:dyDescent="0.2">
      <c r="A30" s="49">
        <v>112300001</v>
      </c>
      <c r="B30" s="50" t="s">
        <v>1064</v>
      </c>
      <c r="C30" s="52">
        <v>1851.6</v>
      </c>
      <c r="D30" s="52">
        <v>1851.6</v>
      </c>
      <c r="E30" s="43"/>
      <c r="F30" s="43"/>
      <c r="G30" s="43"/>
      <c r="H30" s="122" t="s">
        <v>1055</v>
      </c>
    </row>
    <row r="31" spans="1:9" x14ac:dyDescent="0.2">
      <c r="A31" s="49">
        <v>112300001</v>
      </c>
      <c r="B31" s="50" t="s">
        <v>669</v>
      </c>
      <c r="C31" s="52">
        <v>345.6</v>
      </c>
      <c r="D31" s="52">
        <v>345.6</v>
      </c>
      <c r="E31" s="43"/>
      <c r="F31" s="43"/>
      <c r="G31" s="43"/>
      <c r="H31" s="122" t="s">
        <v>565</v>
      </c>
    </row>
    <row r="32" spans="1:9" x14ac:dyDescent="0.2">
      <c r="A32" s="49">
        <v>112300001</v>
      </c>
      <c r="B32" s="50" t="s">
        <v>670</v>
      </c>
      <c r="C32" s="52">
        <v>5425</v>
      </c>
      <c r="D32" s="52">
        <v>5425</v>
      </c>
      <c r="E32" s="43"/>
      <c r="F32" s="43"/>
      <c r="G32" s="43"/>
      <c r="H32" s="122" t="s">
        <v>565</v>
      </c>
    </row>
    <row r="33" spans="1:8" x14ac:dyDescent="0.2">
      <c r="A33" s="49">
        <v>112300001</v>
      </c>
      <c r="B33" s="50" t="s">
        <v>671</v>
      </c>
      <c r="C33" s="52">
        <v>1524.43</v>
      </c>
      <c r="D33" s="52">
        <v>1524.43</v>
      </c>
      <c r="E33" s="43"/>
      <c r="F33" s="43"/>
      <c r="G33" s="43"/>
      <c r="H33" s="122" t="s">
        <v>565</v>
      </c>
    </row>
    <row r="34" spans="1:8" x14ac:dyDescent="0.2">
      <c r="A34" s="49">
        <v>112300001</v>
      </c>
      <c r="B34" s="50" t="s">
        <v>672</v>
      </c>
      <c r="C34" s="52">
        <v>1684.69</v>
      </c>
      <c r="D34" s="52">
        <v>1684.69</v>
      </c>
      <c r="E34" s="43"/>
      <c r="F34" s="43"/>
      <c r="G34" s="43"/>
      <c r="H34" s="122" t="s">
        <v>565</v>
      </c>
    </row>
    <row r="35" spans="1:8" x14ac:dyDescent="0.2">
      <c r="A35" s="49">
        <v>112300001</v>
      </c>
      <c r="B35" s="50" t="s">
        <v>673</v>
      </c>
      <c r="C35" s="52">
        <v>2035.82</v>
      </c>
      <c r="D35" s="52">
        <v>2035.82</v>
      </c>
      <c r="E35" s="43"/>
      <c r="F35" s="43"/>
      <c r="G35" s="43"/>
      <c r="H35" s="122" t="s">
        <v>565</v>
      </c>
    </row>
    <row r="36" spans="1:8" x14ac:dyDescent="0.2">
      <c r="A36" s="49">
        <v>112300001</v>
      </c>
      <c r="B36" s="50" t="s">
        <v>674</v>
      </c>
      <c r="C36" s="52">
        <v>3310</v>
      </c>
      <c r="D36" s="52">
        <v>3310</v>
      </c>
      <c r="E36" s="43"/>
      <c r="F36" s="43"/>
      <c r="G36" s="43"/>
      <c r="H36" s="122" t="s">
        <v>565</v>
      </c>
    </row>
    <row r="37" spans="1:8" x14ac:dyDescent="0.2">
      <c r="A37" s="49">
        <v>112300001</v>
      </c>
      <c r="B37" s="50" t="s">
        <v>675</v>
      </c>
      <c r="C37" s="52">
        <v>18804.740000000002</v>
      </c>
      <c r="D37" s="52">
        <v>18804.740000000002</v>
      </c>
      <c r="E37" s="43"/>
      <c r="F37" s="43"/>
      <c r="G37" s="43"/>
      <c r="H37" s="122" t="s">
        <v>565</v>
      </c>
    </row>
    <row r="38" spans="1:8" x14ac:dyDescent="0.2">
      <c r="A38" s="49">
        <v>112300001</v>
      </c>
      <c r="B38" s="50" t="s">
        <v>1065</v>
      </c>
      <c r="C38" s="52">
        <v>696.06</v>
      </c>
      <c r="D38" s="52">
        <v>696.06</v>
      </c>
      <c r="E38" s="43"/>
      <c r="F38" s="43"/>
      <c r="G38" s="43"/>
      <c r="H38" s="122" t="s">
        <v>1055</v>
      </c>
    </row>
    <row r="39" spans="1:8" x14ac:dyDescent="0.2">
      <c r="A39" s="49">
        <v>112300001</v>
      </c>
      <c r="B39" s="50" t="s">
        <v>676</v>
      </c>
      <c r="C39" s="52">
        <v>552</v>
      </c>
      <c r="D39" s="52">
        <v>552</v>
      </c>
      <c r="E39" s="43"/>
      <c r="F39" s="43"/>
      <c r="G39" s="43"/>
      <c r="H39" s="122" t="s">
        <v>713</v>
      </c>
    </row>
    <row r="40" spans="1:8" x14ac:dyDescent="0.2">
      <c r="A40" s="49">
        <v>112300001</v>
      </c>
      <c r="B40" s="50" t="s">
        <v>677</v>
      </c>
      <c r="C40" s="52">
        <v>1520.01</v>
      </c>
      <c r="D40" s="52">
        <v>1520.01</v>
      </c>
      <c r="E40" s="43"/>
      <c r="F40" s="43"/>
      <c r="G40" s="43"/>
      <c r="H40" s="122" t="s">
        <v>713</v>
      </c>
    </row>
    <row r="41" spans="1:8" x14ac:dyDescent="0.2">
      <c r="A41" s="49">
        <v>112300001</v>
      </c>
      <c r="B41" s="50" t="s">
        <v>678</v>
      </c>
      <c r="C41" s="52">
        <v>2287</v>
      </c>
      <c r="D41" s="52">
        <v>2287</v>
      </c>
      <c r="E41" s="43"/>
      <c r="F41" s="43"/>
      <c r="G41" s="43"/>
      <c r="H41" s="122" t="s">
        <v>713</v>
      </c>
    </row>
    <row r="42" spans="1:8" x14ac:dyDescent="0.2">
      <c r="A42" s="49">
        <v>112300001</v>
      </c>
      <c r="B42" s="50" t="s">
        <v>679</v>
      </c>
      <c r="C42" s="52">
        <v>2088</v>
      </c>
      <c r="D42" s="52">
        <v>2088</v>
      </c>
      <c r="E42" s="43"/>
      <c r="F42" s="43"/>
      <c r="G42" s="43"/>
      <c r="H42" s="122" t="s">
        <v>713</v>
      </c>
    </row>
    <row r="43" spans="1:8" x14ac:dyDescent="0.2">
      <c r="A43" s="49">
        <v>112300001</v>
      </c>
      <c r="B43" s="50" t="s">
        <v>1066</v>
      </c>
      <c r="C43" s="52">
        <v>2763.1</v>
      </c>
      <c r="D43" s="52">
        <v>2763.1</v>
      </c>
      <c r="E43" s="43"/>
      <c r="F43" s="43"/>
      <c r="G43" s="43"/>
      <c r="H43" s="122" t="s">
        <v>713</v>
      </c>
    </row>
    <row r="44" spans="1:8" x14ac:dyDescent="0.2">
      <c r="A44" s="49">
        <v>112300001</v>
      </c>
      <c r="B44" s="50" t="s">
        <v>1067</v>
      </c>
      <c r="C44" s="52">
        <v>6250</v>
      </c>
      <c r="D44" s="52">
        <v>6250</v>
      </c>
      <c r="E44" s="43"/>
      <c r="F44" s="43"/>
      <c r="G44" s="43"/>
      <c r="H44" s="122" t="s">
        <v>713</v>
      </c>
    </row>
    <row r="45" spans="1:8" x14ac:dyDescent="0.2">
      <c r="A45" s="49">
        <v>112300011</v>
      </c>
      <c r="B45" s="50" t="s">
        <v>680</v>
      </c>
      <c r="C45" s="52">
        <v>24000</v>
      </c>
      <c r="D45" s="52">
        <v>24000</v>
      </c>
      <c r="E45" s="43"/>
      <c r="F45" s="43"/>
      <c r="G45" s="43"/>
      <c r="H45" s="50" t="s">
        <v>1048</v>
      </c>
    </row>
    <row r="46" spans="1:8" x14ac:dyDescent="0.2">
      <c r="A46" s="49">
        <v>112300011</v>
      </c>
      <c r="B46" s="50" t="s">
        <v>714</v>
      </c>
      <c r="C46" s="52">
        <v>12000</v>
      </c>
      <c r="D46" s="52">
        <v>12000</v>
      </c>
      <c r="E46" s="43"/>
      <c r="F46" s="43"/>
      <c r="G46" s="43"/>
      <c r="H46" s="50" t="s">
        <v>1048</v>
      </c>
    </row>
    <row r="47" spans="1:8" x14ac:dyDescent="0.2">
      <c r="A47" s="49">
        <v>112300011</v>
      </c>
      <c r="B47" s="50" t="s">
        <v>715</v>
      </c>
      <c r="C47" s="52">
        <v>5028.55</v>
      </c>
      <c r="D47" s="52">
        <v>5028.55</v>
      </c>
      <c r="E47" s="43"/>
      <c r="F47" s="43"/>
      <c r="G47" s="43"/>
      <c r="H47" s="50" t="s">
        <v>1048</v>
      </c>
    </row>
    <row r="48" spans="1:8" x14ac:dyDescent="0.2">
      <c r="A48" s="49">
        <v>112300011</v>
      </c>
      <c r="B48" s="50" t="s">
        <v>716</v>
      </c>
      <c r="C48" s="52">
        <v>2571.39</v>
      </c>
      <c r="D48" s="52">
        <v>2571.39</v>
      </c>
      <c r="E48" s="43"/>
      <c r="F48" s="43"/>
      <c r="G48" s="43"/>
      <c r="H48" s="50" t="s">
        <v>1048</v>
      </c>
    </row>
    <row r="49" spans="1:8" x14ac:dyDescent="0.2">
      <c r="A49" s="49">
        <v>112300011</v>
      </c>
      <c r="B49" s="50" t="s">
        <v>717</v>
      </c>
      <c r="C49" s="52">
        <v>10457.129999999999</v>
      </c>
      <c r="D49" s="52">
        <v>10457.129999999999</v>
      </c>
      <c r="E49" s="43"/>
      <c r="F49" s="43"/>
      <c r="G49" s="43"/>
      <c r="H49" s="50" t="s">
        <v>1048</v>
      </c>
    </row>
    <row r="50" spans="1:8" x14ac:dyDescent="0.2">
      <c r="A50" s="49">
        <v>112300011</v>
      </c>
      <c r="B50" s="50" t="s">
        <v>718</v>
      </c>
      <c r="C50" s="52">
        <v>10254.5</v>
      </c>
      <c r="D50" s="52">
        <v>10254.5</v>
      </c>
      <c r="E50" s="43"/>
      <c r="F50" s="43"/>
      <c r="G50" s="43"/>
      <c r="H50" s="50" t="s">
        <v>1048</v>
      </c>
    </row>
    <row r="51" spans="1:8" x14ac:dyDescent="0.2">
      <c r="A51" s="49">
        <v>112300011</v>
      </c>
      <c r="B51" s="50" t="s">
        <v>681</v>
      </c>
      <c r="C51" s="52">
        <v>5454.5</v>
      </c>
      <c r="D51" s="52">
        <v>5454.5</v>
      </c>
      <c r="E51" s="43"/>
      <c r="F51" s="43"/>
      <c r="G51" s="43"/>
      <c r="H51" s="50" t="s">
        <v>1048</v>
      </c>
    </row>
    <row r="52" spans="1:8" x14ac:dyDescent="0.2">
      <c r="A52" s="49">
        <v>112300011</v>
      </c>
      <c r="B52" s="50" t="s">
        <v>719</v>
      </c>
      <c r="C52" s="52">
        <v>5714.29</v>
      </c>
      <c r="D52" s="52">
        <v>5714.29</v>
      </c>
      <c r="E52" s="43"/>
      <c r="F52" s="43"/>
      <c r="G52" s="43"/>
      <c r="H52" s="50" t="s">
        <v>1048</v>
      </c>
    </row>
    <row r="53" spans="1:8" x14ac:dyDescent="0.2">
      <c r="A53" s="49">
        <v>112300011</v>
      </c>
      <c r="B53" s="50" t="s">
        <v>720</v>
      </c>
      <c r="C53" s="52">
        <v>11428.58</v>
      </c>
      <c r="D53" s="52">
        <v>11428.58</v>
      </c>
      <c r="E53" s="43"/>
      <c r="F53" s="43"/>
      <c r="G53" s="43"/>
      <c r="H53" s="50" t="s">
        <v>1048</v>
      </c>
    </row>
    <row r="54" spans="1:8" x14ac:dyDescent="0.2">
      <c r="A54" s="49">
        <v>112300011</v>
      </c>
      <c r="B54" s="50" t="s">
        <v>721</v>
      </c>
      <c r="C54" s="52">
        <v>3600</v>
      </c>
      <c r="D54" s="52">
        <v>3600</v>
      </c>
      <c r="E54" s="43"/>
      <c r="F54" s="43"/>
      <c r="G54" s="43"/>
      <c r="H54" s="50" t="s">
        <v>1048</v>
      </c>
    </row>
    <row r="55" spans="1:8" x14ac:dyDescent="0.2">
      <c r="A55" s="49">
        <v>112300011</v>
      </c>
      <c r="B55" s="50" t="s">
        <v>722</v>
      </c>
      <c r="C55" s="52">
        <v>6000</v>
      </c>
      <c r="D55" s="52">
        <v>6000</v>
      </c>
      <c r="E55" s="43"/>
      <c r="F55" s="43"/>
      <c r="G55" s="43"/>
      <c r="H55" s="50" t="s">
        <v>1048</v>
      </c>
    </row>
    <row r="56" spans="1:8" x14ac:dyDescent="0.2">
      <c r="A56" s="49">
        <v>112300011</v>
      </c>
      <c r="B56" s="50" t="s">
        <v>723</v>
      </c>
      <c r="C56" s="52">
        <v>6000</v>
      </c>
      <c r="D56" s="52">
        <v>6000</v>
      </c>
      <c r="E56" s="43"/>
      <c r="F56" s="43"/>
      <c r="G56" s="43"/>
      <c r="H56" s="50" t="s">
        <v>1048</v>
      </c>
    </row>
    <row r="57" spans="1:8" x14ac:dyDescent="0.2">
      <c r="A57" s="49">
        <v>112300011</v>
      </c>
      <c r="B57" s="50" t="s">
        <v>724</v>
      </c>
      <c r="C57" s="52">
        <v>3828.55</v>
      </c>
      <c r="D57" s="52">
        <v>3828.55</v>
      </c>
      <c r="E57" s="43"/>
      <c r="F57" s="43"/>
      <c r="G57" s="43"/>
      <c r="H57" s="50" t="s">
        <v>1048</v>
      </c>
    </row>
    <row r="58" spans="1:8" x14ac:dyDescent="0.2">
      <c r="A58" s="49">
        <v>112300011</v>
      </c>
      <c r="B58" s="50" t="s">
        <v>725</v>
      </c>
      <c r="C58" s="52">
        <v>10909.1</v>
      </c>
      <c r="D58" s="52">
        <v>10909.1</v>
      </c>
      <c r="E58" s="43"/>
      <c r="F58" s="43"/>
      <c r="G58" s="43"/>
      <c r="H58" s="50" t="s">
        <v>1048</v>
      </c>
    </row>
    <row r="59" spans="1:8" x14ac:dyDescent="0.2">
      <c r="A59" s="49">
        <v>112300011</v>
      </c>
      <c r="B59" s="50" t="s">
        <v>726</v>
      </c>
      <c r="C59" s="52">
        <v>30000</v>
      </c>
      <c r="D59" s="52">
        <v>30000</v>
      </c>
      <c r="E59" s="43"/>
      <c r="F59" s="43"/>
      <c r="G59" s="43"/>
      <c r="H59" s="50" t="s">
        <v>1048</v>
      </c>
    </row>
    <row r="60" spans="1:8" x14ac:dyDescent="0.2">
      <c r="A60" s="49">
        <v>112300011</v>
      </c>
      <c r="B60" s="50" t="s">
        <v>1068</v>
      </c>
      <c r="C60" s="52">
        <v>83613.23</v>
      </c>
      <c r="D60" s="52">
        <v>83613.23</v>
      </c>
      <c r="E60" s="43"/>
      <c r="F60" s="43"/>
      <c r="G60" s="43"/>
      <c r="H60" s="50" t="s">
        <v>1048</v>
      </c>
    </row>
    <row r="61" spans="1:8" x14ac:dyDescent="0.2">
      <c r="A61" s="49">
        <v>112300011</v>
      </c>
      <c r="B61" s="50" t="s">
        <v>727</v>
      </c>
      <c r="C61" s="52">
        <v>5714.29</v>
      </c>
      <c r="D61" s="52">
        <v>5714.29</v>
      </c>
      <c r="E61" s="43"/>
      <c r="F61" s="43"/>
      <c r="G61" s="43"/>
      <c r="H61" s="50" t="s">
        <v>1048</v>
      </c>
    </row>
    <row r="62" spans="1:8" x14ac:dyDescent="0.2">
      <c r="A62" s="49">
        <v>112300011</v>
      </c>
      <c r="B62" s="50" t="s">
        <v>728</v>
      </c>
      <c r="C62" s="52">
        <v>19500</v>
      </c>
      <c r="D62" s="52">
        <v>19500</v>
      </c>
      <c r="E62" s="43"/>
      <c r="F62" s="43"/>
      <c r="G62" s="43"/>
      <c r="H62" s="50" t="s">
        <v>1048</v>
      </c>
    </row>
    <row r="63" spans="1:8" x14ac:dyDescent="0.2">
      <c r="A63" s="49">
        <v>112300011</v>
      </c>
      <c r="B63" s="50" t="s">
        <v>729</v>
      </c>
      <c r="C63" s="52">
        <v>5714.29</v>
      </c>
      <c r="D63" s="52">
        <v>5714.29</v>
      </c>
      <c r="E63" s="43"/>
      <c r="F63" s="43"/>
      <c r="G63" s="43"/>
      <c r="H63" s="50" t="s">
        <v>1048</v>
      </c>
    </row>
    <row r="64" spans="1:8" x14ac:dyDescent="0.2">
      <c r="A64" s="49">
        <v>112300011</v>
      </c>
      <c r="B64" s="50" t="s">
        <v>730</v>
      </c>
      <c r="C64" s="52">
        <v>6857.13</v>
      </c>
      <c r="D64" s="52">
        <v>6857.13</v>
      </c>
      <c r="E64" s="43"/>
      <c r="F64" s="43"/>
      <c r="G64" s="43"/>
      <c r="H64" s="50" t="s">
        <v>1048</v>
      </c>
    </row>
    <row r="65" spans="1:8" x14ac:dyDescent="0.2">
      <c r="A65" s="49">
        <v>112300011</v>
      </c>
      <c r="B65" s="50" t="s">
        <v>731</v>
      </c>
      <c r="C65" s="52">
        <v>2857.1</v>
      </c>
      <c r="D65" s="52">
        <v>2857.1</v>
      </c>
      <c r="E65" s="43"/>
      <c r="F65" s="43"/>
      <c r="G65" s="43"/>
      <c r="H65" s="50" t="s">
        <v>1048</v>
      </c>
    </row>
    <row r="66" spans="1:8" x14ac:dyDescent="0.2">
      <c r="A66" s="49">
        <v>112300011</v>
      </c>
      <c r="B66" s="50" t="s">
        <v>732</v>
      </c>
      <c r="C66" s="52">
        <v>12000</v>
      </c>
      <c r="D66" s="52">
        <v>12000</v>
      </c>
      <c r="E66" s="43"/>
      <c r="F66" s="43"/>
      <c r="G66" s="43"/>
      <c r="H66" s="50" t="s">
        <v>1048</v>
      </c>
    </row>
    <row r="67" spans="1:8" x14ac:dyDescent="0.2">
      <c r="A67" s="49">
        <v>112300011</v>
      </c>
      <c r="B67" s="50" t="s">
        <v>733</v>
      </c>
      <c r="C67" s="52">
        <v>5714.29</v>
      </c>
      <c r="D67" s="52">
        <v>5714.29</v>
      </c>
      <c r="E67" s="43"/>
      <c r="F67" s="43"/>
      <c r="G67" s="43"/>
      <c r="H67" s="50" t="s">
        <v>1048</v>
      </c>
    </row>
    <row r="68" spans="1:8" x14ac:dyDescent="0.2">
      <c r="A68" s="49">
        <v>112300011</v>
      </c>
      <c r="B68" s="50" t="s">
        <v>734</v>
      </c>
      <c r="C68" s="52">
        <v>7200</v>
      </c>
      <c r="D68" s="52">
        <v>7200</v>
      </c>
      <c r="E68" s="43"/>
      <c r="F68" s="43"/>
      <c r="G68" s="43"/>
      <c r="H68" s="50" t="s">
        <v>1048</v>
      </c>
    </row>
    <row r="69" spans="1:8" x14ac:dyDescent="0.2">
      <c r="A69" s="49">
        <v>112300011</v>
      </c>
      <c r="B69" s="50" t="s">
        <v>682</v>
      </c>
      <c r="C69" s="52">
        <v>16363.6</v>
      </c>
      <c r="D69" s="52">
        <v>16363.6</v>
      </c>
      <c r="E69" s="43"/>
      <c r="F69" s="43"/>
      <c r="G69" s="43"/>
      <c r="H69" s="50" t="s">
        <v>1048</v>
      </c>
    </row>
    <row r="70" spans="1:8" x14ac:dyDescent="0.2">
      <c r="A70" s="49">
        <v>112300011</v>
      </c>
      <c r="B70" s="50" t="s">
        <v>735</v>
      </c>
      <c r="C70" s="52">
        <v>9142.9</v>
      </c>
      <c r="D70" s="52">
        <v>9142.9</v>
      </c>
      <c r="E70" s="43"/>
      <c r="F70" s="43"/>
      <c r="G70" s="43"/>
      <c r="H70" s="50" t="s">
        <v>1048</v>
      </c>
    </row>
    <row r="71" spans="1:8" x14ac:dyDescent="0.2">
      <c r="A71" s="49">
        <v>112300011</v>
      </c>
      <c r="B71" s="50" t="s">
        <v>736</v>
      </c>
      <c r="C71" s="52">
        <v>9464.7000000000007</v>
      </c>
      <c r="D71" s="52">
        <v>9464.7000000000007</v>
      </c>
      <c r="E71" s="43"/>
      <c r="F71" s="43"/>
      <c r="G71" s="43"/>
      <c r="H71" s="50" t="s">
        <v>1048</v>
      </c>
    </row>
    <row r="72" spans="1:8" x14ac:dyDescent="0.2">
      <c r="A72" s="49">
        <v>112300011</v>
      </c>
      <c r="B72" s="50" t="s">
        <v>737</v>
      </c>
      <c r="C72" s="52">
        <v>5714.29</v>
      </c>
      <c r="D72" s="52">
        <v>5714.29</v>
      </c>
      <c r="E72" s="43"/>
      <c r="F72" s="43"/>
      <c r="G72" s="43"/>
      <c r="H72" s="50" t="s">
        <v>1048</v>
      </c>
    </row>
    <row r="73" spans="1:8" x14ac:dyDescent="0.2">
      <c r="A73" s="49">
        <v>112300011</v>
      </c>
      <c r="B73" s="50" t="s">
        <v>738</v>
      </c>
      <c r="C73" s="52">
        <v>8181.8</v>
      </c>
      <c r="D73" s="52">
        <v>8181.8</v>
      </c>
      <c r="E73" s="43"/>
      <c r="F73" s="43"/>
      <c r="G73" s="43"/>
      <c r="H73" s="50" t="s">
        <v>1048</v>
      </c>
    </row>
    <row r="74" spans="1:8" x14ac:dyDescent="0.2">
      <c r="A74" s="49">
        <v>112300011</v>
      </c>
      <c r="B74" s="50" t="s">
        <v>739</v>
      </c>
      <c r="C74" s="52">
        <v>25142.84</v>
      </c>
      <c r="D74" s="52">
        <v>25142.84</v>
      </c>
      <c r="E74" s="43"/>
      <c r="F74" s="43"/>
      <c r="G74" s="43"/>
      <c r="H74" s="50" t="s">
        <v>1048</v>
      </c>
    </row>
    <row r="75" spans="1:8" x14ac:dyDescent="0.2">
      <c r="A75" s="49">
        <v>112300011</v>
      </c>
      <c r="B75" s="50" t="s">
        <v>740</v>
      </c>
      <c r="C75" s="52">
        <v>10909.1</v>
      </c>
      <c r="D75" s="52">
        <v>10909.1</v>
      </c>
      <c r="E75" s="43"/>
      <c r="F75" s="43"/>
      <c r="G75" s="43"/>
      <c r="H75" s="50" t="s">
        <v>1048</v>
      </c>
    </row>
    <row r="76" spans="1:8" x14ac:dyDescent="0.2">
      <c r="A76" s="49">
        <v>112300011</v>
      </c>
      <c r="B76" s="50" t="s">
        <v>741</v>
      </c>
      <c r="C76" s="52">
        <v>5714.29</v>
      </c>
      <c r="D76" s="52">
        <v>5714.29</v>
      </c>
      <c r="E76" s="43"/>
      <c r="F76" s="43"/>
      <c r="G76" s="43"/>
      <c r="H76" s="50" t="s">
        <v>1048</v>
      </c>
    </row>
    <row r="77" spans="1:8" x14ac:dyDescent="0.2">
      <c r="A77" s="49">
        <v>112300011</v>
      </c>
      <c r="B77" s="50" t="s">
        <v>742</v>
      </c>
      <c r="C77" s="52">
        <v>4800</v>
      </c>
      <c r="D77" s="52">
        <v>4800</v>
      </c>
      <c r="E77" s="43"/>
      <c r="F77" s="43"/>
      <c r="G77" s="43"/>
      <c r="H77" s="50" t="s">
        <v>1048</v>
      </c>
    </row>
    <row r="78" spans="1:8" x14ac:dyDescent="0.2">
      <c r="A78" s="49">
        <v>112300011</v>
      </c>
      <c r="B78" s="50" t="s">
        <v>683</v>
      </c>
      <c r="C78" s="52">
        <v>21818.2</v>
      </c>
      <c r="D78" s="52">
        <v>21818.2</v>
      </c>
      <c r="E78" s="43"/>
      <c r="F78" s="43"/>
      <c r="G78" s="43"/>
      <c r="H78" s="50" t="s">
        <v>1048</v>
      </c>
    </row>
    <row r="79" spans="1:8" x14ac:dyDescent="0.2">
      <c r="A79" s="49">
        <v>112300011</v>
      </c>
      <c r="B79" s="50" t="s">
        <v>743</v>
      </c>
      <c r="C79" s="52">
        <v>6300</v>
      </c>
      <c r="D79" s="52">
        <v>6300</v>
      </c>
      <c r="E79" s="43"/>
      <c r="F79" s="43"/>
      <c r="G79" s="43"/>
      <c r="H79" s="50" t="s">
        <v>1048</v>
      </c>
    </row>
    <row r="80" spans="1:8" x14ac:dyDescent="0.2">
      <c r="A80" s="49">
        <v>112300011</v>
      </c>
      <c r="B80" s="50" t="s">
        <v>744</v>
      </c>
      <c r="C80" s="52">
        <v>8181.8</v>
      </c>
      <c r="D80" s="52">
        <v>8181.8</v>
      </c>
      <c r="E80" s="43"/>
      <c r="F80" s="43"/>
      <c r="G80" s="43"/>
      <c r="H80" s="50" t="s">
        <v>1048</v>
      </c>
    </row>
    <row r="81" spans="1:8" x14ac:dyDescent="0.2">
      <c r="A81" s="49">
        <v>112300011</v>
      </c>
      <c r="B81" s="50" t="s">
        <v>568</v>
      </c>
      <c r="C81" s="52">
        <v>22857.16</v>
      </c>
      <c r="D81" s="52">
        <v>22857.16</v>
      </c>
      <c r="E81" s="43"/>
      <c r="F81" s="43"/>
      <c r="G81" s="43"/>
      <c r="H81" s="50" t="s">
        <v>1048</v>
      </c>
    </row>
    <row r="82" spans="1:8" x14ac:dyDescent="0.2">
      <c r="A82" s="49">
        <v>112300011</v>
      </c>
      <c r="B82" s="50" t="s">
        <v>745</v>
      </c>
      <c r="C82" s="52">
        <v>6545.5</v>
      </c>
      <c r="D82" s="52">
        <v>6545.5</v>
      </c>
      <c r="E82" s="43"/>
      <c r="F82" s="43"/>
      <c r="G82" s="43"/>
      <c r="H82" s="50" t="s">
        <v>1048</v>
      </c>
    </row>
    <row r="83" spans="1:8" x14ac:dyDescent="0.2">
      <c r="A83" s="49">
        <v>112300011</v>
      </c>
      <c r="B83" s="50" t="s">
        <v>746</v>
      </c>
      <c r="C83" s="52">
        <v>11428.58</v>
      </c>
      <c r="D83" s="52">
        <v>11428.58</v>
      </c>
      <c r="E83" s="43"/>
      <c r="F83" s="43"/>
      <c r="G83" s="43"/>
      <c r="H83" s="50" t="s">
        <v>1048</v>
      </c>
    </row>
    <row r="84" spans="1:8" x14ac:dyDescent="0.2">
      <c r="A84" s="49">
        <v>112300011</v>
      </c>
      <c r="B84" s="50" t="s">
        <v>684</v>
      </c>
      <c r="C84" s="52">
        <v>10909.1</v>
      </c>
      <c r="D84" s="52">
        <v>10909.1</v>
      </c>
      <c r="E84" s="43"/>
      <c r="F84" s="43"/>
      <c r="G84" s="43"/>
      <c r="H84" s="50" t="s">
        <v>1048</v>
      </c>
    </row>
    <row r="85" spans="1:8" x14ac:dyDescent="0.2">
      <c r="A85" s="49">
        <v>112300011</v>
      </c>
      <c r="B85" s="50" t="s">
        <v>747</v>
      </c>
      <c r="C85" s="52">
        <v>6857.13</v>
      </c>
      <c r="D85" s="52">
        <v>6857.13</v>
      </c>
      <c r="E85" s="43"/>
      <c r="F85" s="43"/>
      <c r="G85" s="43"/>
      <c r="H85" s="50" t="s">
        <v>1048</v>
      </c>
    </row>
    <row r="86" spans="1:8" x14ac:dyDescent="0.2">
      <c r="A86" s="49">
        <v>112300011</v>
      </c>
      <c r="B86" s="50" t="s">
        <v>748</v>
      </c>
      <c r="C86" s="52">
        <v>9272.7000000000007</v>
      </c>
      <c r="D86" s="52">
        <v>9272.7000000000007</v>
      </c>
      <c r="E86" s="43"/>
      <c r="F86" s="43"/>
      <c r="G86" s="43"/>
      <c r="H86" s="50" t="s">
        <v>1048</v>
      </c>
    </row>
    <row r="87" spans="1:8" x14ac:dyDescent="0.2">
      <c r="A87" s="49">
        <v>112300011</v>
      </c>
      <c r="B87" s="50" t="s">
        <v>749</v>
      </c>
      <c r="C87" s="52">
        <v>4000.03</v>
      </c>
      <c r="D87" s="52">
        <v>4000.03</v>
      </c>
      <c r="E87" s="43"/>
      <c r="F87" s="43"/>
      <c r="G87" s="43"/>
      <c r="H87" s="50" t="s">
        <v>1048</v>
      </c>
    </row>
    <row r="88" spans="1:8" x14ac:dyDescent="0.2">
      <c r="A88" s="49">
        <v>112300011</v>
      </c>
      <c r="B88" s="50" t="s">
        <v>685</v>
      </c>
      <c r="C88" s="52">
        <v>21818.2</v>
      </c>
      <c r="D88" s="52">
        <v>21818.2</v>
      </c>
      <c r="E88" s="43"/>
      <c r="F88" s="43"/>
      <c r="G88" s="43"/>
      <c r="H88" s="50" t="s">
        <v>1048</v>
      </c>
    </row>
    <row r="89" spans="1:8" x14ac:dyDescent="0.2">
      <c r="A89" s="49">
        <v>112300011</v>
      </c>
      <c r="B89" s="50" t="s">
        <v>750</v>
      </c>
      <c r="C89" s="52">
        <v>19999.97</v>
      </c>
      <c r="D89" s="52">
        <v>19999.97</v>
      </c>
      <c r="E89" s="43"/>
      <c r="F89" s="43"/>
      <c r="G89" s="43"/>
      <c r="H89" s="50" t="s">
        <v>1048</v>
      </c>
    </row>
    <row r="90" spans="1:8" x14ac:dyDescent="0.2">
      <c r="A90" s="49">
        <v>112300011</v>
      </c>
      <c r="B90" s="50" t="s">
        <v>751</v>
      </c>
      <c r="C90" s="52">
        <v>4571.45</v>
      </c>
      <c r="D90" s="52">
        <v>4571.45</v>
      </c>
      <c r="E90" s="43"/>
      <c r="F90" s="43"/>
      <c r="G90" s="43"/>
      <c r="H90" s="50" t="s">
        <v>1048</v>
      </c>
    </row>
    <row r="91" spans="1:8" x14ac:dyDescent="0.2">
      <c r="A91" s="49">
        <v>112300011</v>
      </c>
      <c r="B91" s="50" t="s">
        <v>752</v>
      </c>
      <c r="C91" s="52">
        <v>2857.1</v>
      </c>
      <c r="D91" s="52">
        <v>2857.1</v>
      </c>
      <c r="E91" s="43"/>
      <c r="F91" s="43"/>
      <c r="G91" s="43"/>
      <c r="H91" s="50" t="s">
        <v>1048</v>
      </c>
    </row>
    <row r="92" spans="1:8" x14ac:dyDescent="0.2">
      <c r="A92" s="49">
        <v>112300011</v>
      </c>
      <c r="B92" s="50" t="s">
        <v>753</v>
      </c>
      <c r="C92" s="52">
        <v>5714.29</v>
      </c>
      <c r="D92" s="52">
        <v>5714.29</v>
      </c>
      <c r="E92" s="43"/>
      <c r="F92" s="43"/>
      <c r="G92" s="43"/>
      <c r="H92" s="50" t="s">
        <v>1048</v>
      </c>
    </row>
    <row r="93" spans="1:8" x14ac:dyDescent="0.2">
      <c r="A93" s="49">
        <v>112300011</v>
      </c>
      <c r="B93" s="50" t="s">
        <v>1069</v>
      </c>
      <c r="C93" s="52">
        <v>4615.38</v>
      </c>
      <c r="D93" s="52">
        <v>4615.38</v>
      </c>
      <c r="E93" s="43"/>
      <c r="F93" s="43"/>
      <c r="G93" s="43"/>
      <c r="H93" s="50" t="s">
        <v>1048</v>
      </c>
    </row>
    <row r="94" spans="1:8" x14ac:dyDescent="0.2">
      <c r="A94" s="49">
        <v>112300011</v>
      </c>
      <c r="B94" s="50" t="s">
        <v>754</v>
      </c>
      <c r="C94" s="52">
        <v>5714.29</v>
      </c>
      <c r="D94" s="52">
        <v>5714.29</v>
      </c>
      <c r="E94" s="43"/>
      <c r="F94" s="43"/>
      <c r="G94" s="43"/>
      <c r="H94" s="50" t="s">
        <v>1048</v>
      </c>
    </row>
    <row r="95" spans="1:8" x14ac:dyDescent="0.2">
      <c r="A95" s="49">
        <v>112300011</v>
      </c>
      <c r="B95" s="50" t="s">
        <v>755</v>
      </c>
      <c r="C95" s="52">
        <v>10909.1</v>
      </c>
      <c r="D95" s="52">
        <v>10909.1</v>
      </c>
      <c r="E95" s="43"/>
      <c r="F95" s="43"/>
      <c r="G95" s="43"/>
      <c r="H95" s="50" t="s">
        <v>1048</v>
      </c>
    </row>
    <row r="96" spans="1:8" x14ac:dyDescent="0.2">
      <c r="A96" s="49">
        <v>112300011</v>
      </c>
      <c r="B96" s="50" t="s">
        <v>756</v>
      </c>
      <c r="C96" s="52">
        <v>9000</v>
      </c>
      <c r="D96" s="52">
        <v>9000</v>
      </c>
      <c r="E96" s="43"/>
      <c r="F96" s="43"/>
      <c r="G96" s="43"/>
      <c r="H96" s="50" t="s">
        <v>1048</v>
      </c>
    </row>
    <row r="97" spans="1:8" x14ac:dyDescent="0.2">
      <c r="A97" s="49">
        <v>112300011</v>
      </c>
      <c r="B97" s="50" t="s">
        <v>757</v>
      </c>
      <c r="C97" s="52">
        <v>3272.7</v>
      </c>
      <c r="D97" s="52">
        <v>3272.7</v>
      </c>
      <c r="E97" s="43"/>
      <c r="F97" s="43"/>
      <c r="G97" s="43"/>
      <c r="H97" s="50" t="s">
        <v>1048</v>
      </c>
    </row>
    <row r="98" spans="1:8" x14ac:dyDescent="0.2">
      <c r="A98" s="49">
        <v>112300011</v>
      </c>
      <c r="B98" s="50" t="s">
        <v>758</v>
      </c>
      <c r="C98" s="52">
        <v>12545.5</v>
      </c>
      <c r="D98" s="52">
        <v>12545.5</v>
      </c>
      <c r="E98" s="43"/>
      <c r="F98" s="43"/>
      <c r="G98" s="43"/>
      <c r="H98" s="50" t="s">
        <v>1048</v>
      </c>
    </row>
    <row r="99" spans="1:8" x14ac:dyDescent="0.2">
      <c r="A99" s="49">
        <v>112300011</v>
      </c>
      <c r="B99" s="50" t="s">
        <v>759</v>
      </c>
      <c r="C99" s="52">
        <v>5714.29</v>
      </c>
      <c r="D99" s="52">
        <v>5714.29</v>
      </c>
      <c r="E99" s="43"/>
      <c r="F99" s="43"/>
      <c r="G99" s="43"/>
      <c r="H99" s="50" t="s">
        <v>1048</v>
      </c>
    </row>
    <row r="100" spans="1:8" x14ac:dyDescent="0.2">
      <c r="A100" s="49">
        <v>112300011</v>
      </c>
      <c r="B100" s="50" t="s">
        <v>1070</v>
      </c>
      <c r="C100" s="52">
        <v>6000</v>
      </c>
      <c r="D100" s="52">
        <v>6000</v>
      </c>
      <c r="E100" s="43"/>
      <c r="F100" s="43"/>
      <c r="G100" s="43"/>
      <c r="H100" s="50" t="s">
        <v>1048</v>
      </c>
    </row>
    <row r="101" spans="1:8" x14ac:dyDescent="0.2">
      <c r="A101" s="49">
        <v>112300011</v>
      </c>
      <c r="B101" s="50" t="s">
        <v>760</v>
      </c>
      <c r="C101" s="52">
        <v>8181.8</v>
      </c>
      <c r="D101" s="52">
        <v>8181.8</v>
      </c>
      <c r="E101" s="43"/>
      <c r="F101" s="43"/>
      <c r="G101" s="43"/>
      <c r="H101" s="50" t="s">
        <v>1048</v>
      </c>
    </row>
    <row r="102" spans="1:8" x14ac:dyDescent="0.2">
      <c r="A102" s="49">
        <v>112300011</v>
      </c>
      <c r="B102" s="50" t="s">
        <v>761</v>
      </c>
      <c r="C102" s="52">
        <v>8571.39</v>
      </c>
      <c r="D102" s="52">
        <v>8571.39</v>
      </c>
      <c r="E102" s="43"/>
      <c r="F102" s="43"/>
      <c r="G102" s="43"/>
      <c r="H102" s="50" t="s">
        <v>1048</v>
      </c>
    </row>
    <row r="103" spans="1:8" x14ac:dyDescent="0.2">
      <c r="A103" s="49">
        <v>112300011</v>
      </c>
      <c r="B103" s="50" t="s">
        <v>762</v>
      </c>
      <c r="C103" s="52">
        <v>4571.45</v>
      </c>
      <c r="D103" s="52">
        <v>4571.45</v>
      </c>
      <c r="E103" s="43"/>
      <c r="F103" s="43"/>
      <c r="G103" s="43"/>
      <c r="H103" s="50" t="s">
        <v>1048</v>
      </c>
    </row>
    <row r="104" spans="1:8" x14ac:dyDescent="0.2">
      <c r="A104" s="49">
        <v>112300011</v>
      </c>
      <c r="B104" s="50" t="s">
        <v>763</v>
      </c>
      <c r="C104" s="52">
        <v>2857.1</v>
      </c>
      <c r="D104" s="52">
        <v>2857.1</v>
      </c>
      <c r="E104" s="43"/>
      <c r="F104" s="43"/>
      <c r="G104" s="43"/>
      <c r="H104" s="50" t="s">
        <v>1048</v>
      </c>
    </row>
    <row r="105" spans="1:8" x14ac:dyDescent="0.2">
      <c r="A105" s="49">
        <v>112300011</v>
      </c>
      <c r="B105" s="50" t="s">
        <v>764</v>
      </c>
      <c r="C105" s="52">
        <v>8571.39</v>
      </c>
      <c r="D105" s="52">
        <v>8571.39</v>
      </c>
      <c r="E105" s="43"/>
      <c r="F105" s="43"/>
      <c r="G105" s="43"/>
      <c r="H105" s="50" t="s">
        <v>1048</v>
      </c>
    </row>
    <row r="106" spans="1:8" x14ac:dyDescent="0.2">
      <c r="A106" s="49">
        <v>112300011</v>
      </c>
      <c r="B106" s="50" t="s">
        <v>765</v>
      </c>
      <c r="C106" s="52">
        <v>10285.74</v>
      </c>
      <c r="D106" s="52">
        <v>10285.74</v>
      </c>
      <c r="E106" s="43"/>
      <c r="F106" s="43"/>
      <c r="G106" s="43"/>
      <c r="H106" s="50" t="s">
        <v>1048</v>
      </c>
    </row>
    <row r="107" spans="1:8" x14ac:dyDescent="0.2">
      <c r="A107" s="49">
        <v>112300011</v>
      </c>
      <c r="B107" s="50" t="s">
        <v>766</v>
      </c>
      <c r="C107" s="52">
        <v>6857.13</v>
      </c>
      <c r="D107" s="52">
        <v>6857.13</v>
      </c>
      <c r="E107" s="43"/>
      <c r="F107" s="43"/>
      <c r="G107" s="43"/>
      <c r="H107" s="50" t="s">
        <v>1048</v>
      </c>
    </row>
    <row r="108" spans="1:8" x14ac:dyDescent="0.2">
      <c r="A108" s="49">
        <v>112300011</v>
      </c>
      <c r="B108" s="50" t="s">
        <v>767</v>
      </c>
      <c r="C108" s="52">
        <v>2727.3</v>
      </c>
      <c r="D108" s="52">
        <v>2727.3</v>
      </c>
      <c r="E108" s="43"/>
      <c r="F108" s="43"/>
      <c r="G108" s="43"/>
      <c r="H108" s="50" t="s">
        <v>1048</v>
      </c>
    </row>
    <row r="109" spans="1:8" x14ac:dyDescent="0.2">
      <c r="A109" s="49">
        <v>112300011</v>
      </c>
      <c r="B109" s="50" t="s">
        <v>768</v>
      </c>
      <c r="C109" s="52">
        <v>10909.1</v>
      </c>
      <c r="D109" s="52">
        <v>10909.1</v>
      </c>
      <c r="E109" s="43"/>
      <c r="F109" s="43"/>
      <c r="G109" s="43"/>
      <c r="H109" s="50" t="s">
        <v>1048</v>
      </c>
    </row>
    <row r="110" spans="1:8" x14ac:dyDescent="0.2">
      <c r="A110" s="49">
        <v>112300011</v>
      </c>
      <c r="B110" s="50" t="s">
        <v>769</v>
      </c>
      <c r="C110" s="52">
        <v>34285.74</v>
      </c>
      <c r="D110" s="52">
        <v>34285.74</v>
      </c>
      <c r="E110" s="43"/>
      <c r="F110" s="43"/>
      <c r="G110" s="43"/>
      <c r="H110" s="50" t="s">
        <v>1048</v>
      </c>
    </row>
    <row r="111" spans="1:8" x14ac:dyDescent="0.2">
      <c r="A111" s="49">
        <v>112300011</v>
      </c>
      <c r="B111" s="50" t="s">
        <v>770</v>
      </c>
      <c r="C111" s="52">
        <v>21000</v>
      </c>
      <c r="D111" s="52">
        <v>21000</v>
      </c>
      <c r="E111" s="43"/>
      <c r="F111" s="43"/>
      <c r="G111" s="43"/>
      <c r="H111" s="50" t="s">
        <v>1048</v>
      </c>
    </row>
    <row r="112" spans="1:8" x14ac:dyDescent="0.2">
      <c r="A112" s="49">
        <v>112300011</v>
      </c>
      <c r="B112" s="50" t="s">
        <v>771</v>
      </c>
      <c r="C112" s="52">
        <v>14285.68</v>
      </c>
      <c r="D112" s="52">
        <v>14285.68</v>
      </c>
      <c r="E112" s="43"/>
      <c r="F112" s="43"/>
      <c r="G112" s="43"/>
      <c r="H112" s="50" t="s">
        <v>1048</v>
      </c>
    </row>
    <row r="113" spans="1:8" x14ac:dyDescent="0.2">
      <c r="A113" s="49">
        <v>112300011</v>
      </c>
      <c r="B113" s="50" t="s">
        <v>772</v>
      </c>
      <c r="C113" s="52">
        <v>9272.7000000000007</v>
      </c>
      <c r="D113" s="52">
        <v>9272.7000000000007</v>
      </c>
      <c r="E113" s="43"/>
      <c r="F113" s="43"/>
      <c r="G113" s="43"/>
      <c r="H113" s="50" t="s">
        <v>1048</v>
      </c>
    </row>
    <row r="114" spans="1:8" x14ac:dyDescent="0.2">
      <c r="A114" s="49">
        <v>112300011</v>
      </c>
      <c r="B114" s="50" t="s">
        <v>1071</v>
      </c>
      <c r="C114" s="52">
        <v>5333.36</v>
      </c>
      <c r="D114" s="52">
        <v>5333.36</v>
      </c>
      <c r="E114" s="43"/>
      <c r="F114" s="43"/>
      <c r="G114" s="43"/>
      <c r="H114" s="50" t="s">
        <v>1048</v>
      </c>
    </row>
    <row r="115" spans="1:8" x14ac:dyDescent="0.2">
      <c r="A115" s="49">
        <v>112300011</v>
      </c>
      <c r="B115" s="50" t="s">
        <v>773</v>
      </c>
      <c r="C115" s="52">
        <v>11970.34</v>
      </c>
      <c r="D115" s="52">
        <v>11970.34</v>
      </c>
      <c r="E115" s="43"/>
      <c r="F115" s="43"/>
      <c r="G115" s="43"/>
      <c r="H115" s="50" t="s">
        <v>1048</v>
      </c>
    </row>
    <row r="116" spans="1:8" x14ac:dyDescent="0.2">
      <c r="A116" s="49">
        <v>112300011</v>
      </c>
      <c r="B116" s="50" t="s">
        <v>1072</v>
      </c>
      <c r="C116" s="52">
        <v>2769.23</v>
      </c>
      <c r="D116" s="52">
        <v>2769.23</v>
      </c>
      <c r="E116" s="43"/>
      <c r="F116" s="43"/>
      <c r="G116" s="43"/>
      <c r="H116" s="50" t="s">
        <v>1048</v>
      </c>
    </row>
    <row r="117" spans="1:8" x14ac:dyDescent="0.2">
      <c r="A117" s="49">
        <v>112300011</v>
      </c>
      <c r="B117" s="50" t="s">
        <v>774</v>
      </c>
      <c r="C117" s="52">
        <v>3428.61</v>
      </c>
      <c r="D117" s="52">
        <v>3428.61</v>
      </c>
      <c r="E117" s="43"/>
      <c r="F117" s="43"/>
      <c r="G117" s="43"/>
      <c r="H117" s="50" t="s">
        <v>1048</v>
      </c>
    </row>
    <row r="118" spans="1:8" x14ac:dyDescent="0.2">
      <c r="A118" s="49">
        <v>112300011</v>
      </c>
      <c r="B118" s="50" t="s">
        <v>687</v>
      </c>
      <c r="C118" s="52">
        <v>54545.5</v>
      </c>
      <c r="D118" s="52">
        <v>54545.5</v>
      </c>
      <c r="E118" s="43"/>
      <c r="F118" s="43"/>
      <c r="G118" s="43"/>
      <c r="H118" s="50" t="s">
        <v>1048</v>
      </c>
    </row>
    <row r="119" spans="1:8" x14ac:dyDescent="0.2">
      <c r="A119" s="49">
        <v>112300011</v>
      </c>
      <c r="B119" s="50" t="s">
        <v>775</v>
      </c>
      <c r="C119" s="52">
        <v>8571.39</v>
      </c>
      <c r="D119" s="52">
        <v>8571.39</v>
      </c>
      <c r="E119" s="43"/>
      <c r="F119" s="43"/>
      <c r="G119" s="43"/>
      <c r="H119" s="50" t="s">
        <v>1048</v>
      </c>
    </row>
    <row r="120" spans="1:8" x14ac:dyDescent="0.2">
      <c r="A120" s="49">
        <v>112300011</v>
      </c>
      <c r="B120" s="50" t="s">
        <v>776</v>
      </c>
      <c r="C120" s="52">
        <v>5714.29</v>
      </c>
      <c r="D120" s="52">
        <v>5714.29</v>
      </c>
      <c r="E120" s="43"/>
      <c r="F120" s="43"/>
      <c r="G120" s="43"/>
      <c r="H120" s="50" t="s">
        <v>1048</v>
      </c>
    </row>
    <row r="121" spans="1:8" x14ac:dyDescent="0.2">
      <c r="A121" s="49">
        <v>112300011</v>
      </c>
      <c r="B121" s="50" t="s">
        <v>777</v>
      </c>
      <c r="C121" s="52">
        <v>5454.5</v>
      </c>
      <c r="D121" s="52">
        <v>5454.5</v>
      </c>
      <c r="E121" s="43"/>
      <c r="F121" s="43"/>
      <c r="G121" s="43"/>
      <c r="H121" s="50" t="s">
        <v>1048</v>
      </c>
    </row>
    <row r="122" spans="1:8" x14ac:dyDescent="0.2">
      <c r="A122" s="49">
        <v>112300011</v>
      </c>
      <c r="B122" s="50" t="s">
        <v>778</v>
      </c>
      <c r="C122" s="52">
        <v>49090.9</v>
      </c>
      <c r="D122" s="52">
        <v>49090.9</v>
      </c>
      <c r="E122" s="43"/>
      <c r="F122" s="43"/>
      <c r="G122" s="43"/>
      <c r="H122" s="50" t="s">
        <v>1048</v>
      </c>
    </row>
    <row r="123" spans="1:8" x14ac:dyDescent="0.2">
      <c r="A123" s="49">
        <v>112300011</v>
      </c>
      <c r="B123" s="50" t="s">
        <v>779</v>
      </c>
      <c r="C123" s="52">
        <v>10909.1</v>
      </c>
      <c r="D123" s="52">
        <v>10909.1</v>
      </c>
      <c r="E123" s="43"/>
      <c r="F123" s="43"/>
      <c r="G123" s="43"/>
      <c r="H123" s="50" t="s">
        <v>1048</v>
      </c>
    </row>
    <row r="124" spans="1:8" x14ac:dyDescent="0.2">
      <c r="A124" s="49">
        <v>112300011</v>
      </c>
      <c r="B124" s="50" t="s">
        <v>780</v>
      </c>
      <c r="C124" s="52">
        <v>5454.5</v>
      </c>
      <c r="D124" s="52">
        <v>5454.5</v>
      </c>
      <c r="E124" s="43"/>
      <c r="F124" s="43"/>
      <c r="G124" s="43"/>
      <c r="H124" s="50" t="s">
        <v>1048</v>
      </c>
    </row>
    <row r="125" spans="1:8" x14ac:dyDescent="0.2">
      <c r="A125" s="49">
        <v>112300011</v>
      </c>
      <c r="B125" s="50" t="s">
        <v>781</v>
      </c>
      <c r="C125" s="52">
        <v>7200</v>
      </c>
      <c r="D125" s="52">
        <v>7200</v>
      </c>
      <c r="E125" s="43"/>
      <c r="F125" s="43"/>
      <c r="G125" s="43"/>
      <c r="H125" s="50" t="s">
        <v>1048</v>
      </c>
    </row>
    <row r="126" spans="1:8" x14ac:dyDescent="0.2">
      <c r="A126" s="49">
        <v>112300011</v>
      </c>
      <c r="B126" s="50" t="s">
        <v>782</v>
      </c>
      <c r="C126" s="52">
        <v>9473.7099999999991</v>
      </c>
      <c r="D126" s="52">
        <v>9473.7099999999991</v>
      </c>
      <c r="E126" s="43"/>
      <c r="F126" s="43"/>
      <c r="G126" s="43"/>
      <c r="H126" s="50" t="s">
        <v>1048</v>
      </c>
    </row>
    <row r="127" spans="1:8" x14ac:dyDescent="0.2">
      <c r="A127" s="49">
        <v>112300011</v>
      </c>
      <c r="B127" s="50" t="s">
        <v>783</v>
      </c>
      <c r="C127" s="52">
        <v>27272.7</v>
      </c>
      <c r="D127" s="52">
        <v>27272.7</v>
      </c>
      <c r="E127" s="43"/>
      <c r="F127" s="43"/>
      <c r="G127" s="43"/>
      <c r="H127" s="50" t="s">
        <v>1048</v>
      </c>
    </row>
    <row r="128" spans="1:8" x14ac:dyDescent="0.2">
      <c r="A128" s="49">
        <v>112300011</v>
      </c>
      <c r="B128" s="50" t="s">
        <v>784</v>
      </c>
      <c r="C128" s="52">
        <v>6285.71</v>
      </c>
      <c r="D128" s="52">
        <v>6285.71</v>
      </c>
      <c r="E128" s="43"/>
      <c r="F128" s="43"/>
      <c r="G128" s="43"/>
      <c r="H128" s="50" t="s">
        <v>1048</v>
      </c>
    </row>
    <row r="129" spans="1:8" x14ac:dyDescent="0.2">
      <c r="A129" s="49">
        <v>112300011</v>
      </c>
      <c r="B129" s="50" t="s">
        <v>1073</v>
      </c>
      <c r="C129" s="52">
        <v>4615.38</v>
      </c>
      <c r="D129" s="52">
        <v>4615.38</v>
      </c>
      <c r="E129" s="43"/>
      <c r="F129" s="43"/>
      <c r="G129" s="43"/>
      <c r="H129" s="50" t="s">
        <v>1048</v>
      </c>
    </row>
    <row r="130" spans="1:8" x14ac:dyDescent="0.2">
      <c r="A130" s="49">
        <v>112300011</v>
      </c>
      <c r="B130" s="50" t="s">
        <v>785</v>
      </c>
      <c r="C130" s="52">
        <v>3157.88</v>
      </c>
      <c r="D130" s="52">
        <v>3157.88</v>
      </c>
      <c r="E130" s="43"/>
      <c r="F130" s="43"/>
      <c r="G130" s="43"/>
      <c r="H130" s="50" t="s">
        <v>1048</v>
      </c>
    </row>
    <row r="131" spans="1:8" x14ac:dyDescent="0.2">
      <c r="A131" s="49">
        <v>112300011</v>
      </c>
      <c r="B131" s="50" t="s">
        <v>786</v>
      </c>
      <c r="C131" s="52">
        <v>10909.1</v>
      </c>
      <c r="D131" s="52">
        <v>10909.1</v>
      </c>
      <c r="E131" s="43"/>
      <c r="F131" s="43"/>
      <c r="G131" s="43"/>
      <c r="H131" s="50" t="s">
        <v>1048</v>
      </c>
    </row>
    <row r="132" spans="1:8" x14ac:dyDescent="0.2">
      <c r="A132" s="49">
        <v>112300011</v>
      </c>
      <c r="B132" s="50" t="s">
        <v>787</v>
      </c>
      <c r="C132" s="52">
        <v>2857.1</v>
      </c>
      <c r="D132" s="52">
        <v>2857.1</v>
      </c>
      <c r="E132" s="43"/>
      <c r="F132" s="43"/>
      <c r="G132" s="43"/>
      <c r="H132" s="50" t="s">
        <v>1048</v>
      </c>
    </row>
    <row r="133" spans="1:8" x14ac:dyDescent="0.2">
      <c r="A133" s="49">
        <v>112300011</v>
      </c>
      <c r="B133" s="50" t="s">
        <v>788</v>
      </c>
      <c r="C133" s="52">
        <v>32727.3</v>
      </c>
      <c r="D133" s="52">
        <v>32727.3</v>
      </c>
      <c r="E133" s="43"/>
      <c r="F133" s="43"/>
      <c r="G133" s="43"/>
      <c r="H133" s="50" t="s">
        <v>1048</v>
      </c>
    </row>
    <row r="134" spans="1:8" x14ac:dyDescent="0.2">
      <c r="A134" s="49">
        <v>112300011</v>
      </c>
      <c r="B134" s="50" t="s">
        <v>789</v>
      </c>
      <c r="C134" s="52">
        <v>2857.1</v>
      </c>
      <c r="D134" s="52">
        <v>2857.1</v>
      </c>
      <c r="E134" s="43"/>
      <c r="F134" s="43"/>
      <c r="G134" s="43"/>
      <c r="H134" s="50" t="s">
        <v>1048</v>
      </c>
    </row>
    <row r="135" spans="1:8" x14ac:dyDescent="0.2">
      <c r="A135" s="49">
        <v>112300011</v>
      </c>
      <c r="B135" s="50" t="s">
        <v>790</v>
      </c>
      <c r="C135" s="52">
        <v>4363.6000000000004</v>
      </c>
      <c r="D135" s="52">
        <v>4363.6000000000004</v>
      </c>
      <c r="E135" s="43"/>
      <c r="F135" s="43"/>
      <c r="G135" s="43"/>
      <c r="H135" s="50" t="s">
        <v>1048</v>
      </c>
    </row>
    <row r="136" spans="1:8" x14ac:dyDescent="0.2">
      <c r="A136" s="49">
        <v>112300011</v>
      </c>
      <c r="B136" s="50" t="s">
        <v>791</v>
      </c>
      <c r="C136" s="52">
        <v>16000.03</v>
      </c>
      <c r="D136" s="52">
        <v>16000.03</v>
      </c>
      <c r="E136" s="43"/>
      <c r="F136" s="43"/>
      <c r="G136" s="43"/>
      <c r="H136" s="50" t="s">
        <v>1048</v>
      </c>
    </row>
    <row r="137" spans="1:8" x14ac:dyDescent="0.2">
      <c r="A137" s="49">
        <v>112300011</v>
      </c>
      <c r="B137" s="50" t="s">
        <v>792</v>
      </c>
      <c r="C137" s="52">
        <v>9000</v>
      </c>
      <c r="D137" s="52">
        <v>9000</v>
      </c>
      <c r="E137" s="43"/>
      <c r="F137" s="43"/>
      <c r="G137" s="43"/>
      <c r="H137" s="50" t="s">
        <v>1048</v>
      </c>
    </row>
    <row r="138" spans="1:8" x14ac:dyDescent="0.2">
      <c r="A138" s="49">
        <v>112300011</v>
      </c>
      <c r="B138" s="50" t="s">
        <v>793</v>
      </c>
      <c r="C138" s="52">
        <v>1800</v>
      </c>
      <c r="D138" s="52">
        <v>1800</v>
      </c>
      <c r="E138" s="43"/>
      <c r="F138" s="43"/>
      <c r="G138" s="43"/>
      <c r="H138" s="50" t="s">
        <v>1048</v>
      </c>
    </row>
    <row r="139" spans="1:8" x14ac:dyDescent="0.2">
      <c r="A139" s="49">
        <v>112300011</v>
      </c>
      <c r="B139" s="50" t="s">
        <v>794</v>
      </c>
      <c r="C139" s="52">
        <v>11428.58</v>
      </c>
      <c r="D139" s="52">
        <v>11428.58</v>
      </c>
      <c r="E139" s="43"/>
      <c r="F139" s="43"/>
      <c r="G139" s="43"/>
      <c r="H139" s="50" t="s">
        <v>1048</v>
      </c>
    </row>
    <row r="140" spans="1:8" x14ac:dyDescent="0.2">
      <c r="A140" s="49">
        <v>112300011</v>
      </c>
      <c r="B140" s="50" t="s">
        <v>795</v>
      </c>
      <c r="C140" s="52">
        <v>11428.58</v>
      </c>
      <c r="D140" s="52">
        <v>11428.58</v>
      </c>
      <c r="E140" s="43"/>
      <c r="F140" s="43"/>
      <c r="G140" s="43"/>
      <c r="H140" s="50" t="s">
        <v>1048</v>
      </c>
    </row>
    <row r="141" spans="1:8" x14ac:dyDescent="0.2">
      <c r="A141" s="49">
        <v>112300011</v>
      </c>
      <c r="B141" s="50" t="s">
        <v>796</v>
      </c>
      <c r="C141" s="52">
        <v>6857.13</v>
      </c>
      <c r="D141" s="52">
        <v>6857.13</v>
      </c>
      <c r="E141" s="43"/>
      <c r="F141" s="43"/>
      <c r="G141" s="43"/>
      <c r="H141" s="50" t="s">
        <v>1048</v>
      </c>
    </row>
    <row r="142" spans="1:8" x14ac:dyDescent="0.2">
      <c r="A142" s="49">
        <v>112300011</v>
      </c>
      <c r="B142" s="50" t="s">
        <v>797</v>
      </c>
      <c r="C142" s="52">
        <v>4800</v>
      </c>
      <c r="D142" s="52">
        <v>4800</v>
      </c>
      <c r="E142" s="43"/>
      <c r="F142" s="43"/>
      <c r="G142" s="43"/>
      <c r="H142" s="50" t="s">
        <v>1048</v>
      </c>
    </row>
    <row r="143" spans="1:8" x14ac:dyDescent="0.2">
      <c r="A143" s="49">
        <v>112300011</v>
      </c>
      <c r="B143" s="50" t="s">
        <v>798</v>
      </c>
      <c r="C143" s="52">
        <v>12000</v>
      </c>
      <c r="D143" s="52">
        <v>12000</v>
      </c>
      <c r="E143" s="43"/>
      <c r="F143" s="43"/>
      <c r="G143" s="43"/>
      <c r="H143" s="50" t="s">
        <v>1048</v>
      </c>
    </row>
    <row r="144" spans="1:8" x14ac:dyDescent="0.2">
      <c r="A144" s="49">
        <v>112300011</v>
      </c>
      <c r="B144" s="50" t="s">
        <v>799</v>
      </c>
      <c r="C144" s="52">
        <v>30000</v>
      </c>
      <c r="D144" s="52">
        <v>30000</v>
      </c>
      <c r="E144" s="43"/>
      <c r="F144" s="43"/>
      <c r="G144" s="43"/>
      <c r="H144" s="50" t="s">
        <v>1048</v>
      </c>
    </row>
    <row r="145" spans="1:8" x14ac:dyDescent="0.2">
      <c r="A145" s="49">
        <v>112300011</v>
      </c>
      <c r="B145" s="50" t="s">
        <v>800</v>
      </c>
      <c r="C145" s="52">
        <v>8571.39</v>
      </c>
      <c r="D145" s="52">
        <v>8571.39</v>
      </c>
      <c r="E145" s="43"/>
      <c r="F145" s="43"/>
      <c r="G145" s="43"/>
      <c r="H145" s="50" t="s">
        <v>1048</v>
      </c>
    </row>
    <row r="146" spans="1:8" x14ac:dyDescent="0.2">
      <c r="A146" s="49">
        <v>112300011</v>
      </c>
      <c r="B146" s="50" t="s">
        <v>801</v>
      </c>
      <c r="C146" s="52">
        <v>18000</v>
      </c>
      <c r="D146" s="52">
        <v>18000</v>
      </c>
      <c r="E146" s="43"/>
      <c r="F146" s="43"/>
      <c r="G146" s="43"/>
      <c r="H146" s="50" t="s">
        <v>1048</v>
      </c>
    </row>
    <row r="147" spans="1:8" x14ac:dyDescent="0.2">
      <c r="A147" s="49">
        <v>112300011</v>
      </c>
      <c r="B147" s="50" t="s">
        <v>802</v>
      </c>
      <c r="C147" s="52">
        <v>16457.13</v>
      </c>
      <c r="D147" s="52">
        <v>16457.13</v>
      </c>
      <c r="E147" s="43"/>
      <c r="F147" s="43"/>
      <c r="G147" s="43"/>
      <c r="H147" s="50" t="s">
        <v>1048</v>
      </c>
    </row>
    <row r="148" spans="1:8" x14ac:dyDescent="0.2">
      <c r="A148" s="49">
        <v>112300011</v>
      </c>
      <c r="B148" s="50" t="s">
        <v>803</v>
      </c>
      <c r="C148" s="52">
        <v>13428.55</v>
      </c>
      <c r="D148" s="52">
        <v>13428.55</v>
      </c>
      <c r="E148" s="43"/>
      <c r="F148" s="43"/>
      <c r="G148" s="43"/>
      <c r="H148" s="50" t="s">
        <v>1048</v>
      </c>
    </row>
    <row r="149" spans="1:8" x14ac:dyDescent="0.2">
      <c r="A149" s="49">
        <v>112300011</v>
      </c>
      <c r="B149" s="50" t="s">
        <v>804</v>
      </c>
      <c r="C149" s="52">
        <v>10909.1</v>
      </c>
      <c r="D149" s="52">
        <v>10909.1</v>
      </c>
      <c r="E149" s="43"/>
      <c r="F149" s="43"/>
      <c r="G149" s="43"/>
      <c r="H149" s="50" t="s">
        <v>1048</v>
      </c>
    </row>
    <row r="150" spans="1:8" x14ac:dyDescent="0.2">
      <c r="A150" s="49">
        <v>112300011</v>
      </c>
      <c r="B150" s="50" t="s">
        <v>1074</v>
      </c>
      <c r="C150" s="52">
        <v>4000.02</v>
      </c>
      <c r="D150" s="52">
        <v>4000.02</v>
      </c>
      <c r="E150" s="43"/>
      <c r="F150" s="43"/>
      <c r="G150" s="43"/>
      <c r="H150" s="50" t="s">
        <v>1048</v>
      </c>
    </row>
    <row r="151" spans="1:8" x14ac:dyDescent="0.2">
      <c r="A151" s="49">
        <v>112300011</v>
      </c>
      <c r="B151" s="50" t="s">
        <v>805</v>
      </c>
      <c r="C151" s="52">
        <v>10909.1</v>
      </c>
      <c r="D151" s="52">
        <v>10909.1</v>
      </c>
      <c r="E151" s="43"/>
      <c r="F151" s="43"/>
      <c r="G151" s="43"/>
      <c r="H151" s="50" t="s">
        <v>1048</v>
      </c>
    </row>
    <row r="152" spans="1:8" x14ac:dyDescent="0.2">
      <c r="A152" s="49">
        <v>112300011</v>
      </c>
      <c r="B152" s="50" t="s">
        <v>806</v>
      </c>
      <c r="C152" s="52">
        <v>4000.03</v>
      </c>
      <c r="D152" s="52">
        <v>4000.03</v>
      </c>
      <c r="E152" s="43"/>
      <c r="F152" s="43"/>
      <c r="G152" s="43"/>
      <c r="H152" s="50" t="s">
        <v>1048</v>
      </c>
    </row>
    <row r="153" spans="1:8" x14ac:dyDescent="0.2">
      <c r="A153" s="49">
        <v>112300011</v>
      </c>
      <c r="B153" s="50" t="s">
        <v>807</v>
      </c>
      <c r="C153" s="52">
        <v>19472.7</v>
      </c>
      <c r="D153" s="52">
        <v>19472.7</v>
      </c>
      <c r="E153" s="43"/>
      <c r="F153" s="43"/>
      <c r="G153" s="43"/>
      <c r="H153" s="50" t="s">
        <v>1048</v>
      </c>
    </row>
    <row r="154" spans="1:8" x14ac:dyDescent="0.2">
      <c r="A154" s="49">
        <v>112300011</v>
      </c>
      <c r="B154" s="50" t="s">
        <v>808</v>
      </c>
      <c r="C154" s="52">
        <v>9000</v>
      </c>
      <c r="D154" s="52">
        <v>9000</v>
      </c>
      <c r="E154" s="43"/>
      <c r="F154" s="43"/>
      <c r="G154" s="43"/>
      <c r="H154" s="50" t="s">
        <v>1048</v>
      </c>
    </row>
    <row r="155" spans="1:8" x14ac:dyDescent="0.2">
      <c r="A155" s="49">
        <v>112300011</v>
      </c>
      <c r="B155" s="50" t="s">
        <v>809</v>
      </c>
      <c r="C155" s="52">
        <v>7999.97</v>
      </c>
      <c r="D155" s="52">
        <v>7999.97</v>
      </c>
      <c r="E155" s="43"/>
      <c r="F155" s="43"/>
      <c r="G155" s="43"/>
      <c r="H155" s="50" t="s">
        <v>1048</v>
      </c>
    </row>
    <row r="156" spans="1:8" x14ac:dyDescent="0.2">
      <c r="A156" s="49">
        <v>112300011</v>
      </c>
      <c r="B156" s="50" t="s">
        <v>1075</v>
      </c>
      <c r="C156" s="52">
        <v>22500</v>
      </c>
      <c r="D156" s="52">
        <v>22500</v>
      </c>
      <c r="E156" s="43"/>
      <c r="F156" s="43"/>
      <c r="G156" s="43"/>
      <c r="H156" s="50" t="s">
        <v>1048</v>
      </c>
    </row>
    <row r="157" spans="1:8" x14ac:dyDescent="0.2">
      <c r="A157" s="49">
        <v>112300011</v>
      </c>
      <c r="B157" s="50" t="s">
        <v>810</v>
      </c>
      <c r="C157" s="52">
        <v>11428.58</v>
      </c>
      <c r="D157" s="52">
        <v>11428.58</v>
      </c>
      <c r="E157" s="43"/>
      <c r="F157" s="43"/>
      <c r="G157" s="43"/>
      <c r="H157" s="50" t="s">
        <v>1048</v>
      </c>
    </row>
    <row r="158" spans="1:8" x14ac:dyDescent="0.2">
      <c r="A158" s="49">
        <v>112300011</v>
      </c>
      <c r="B158" s="50" t="s">
        <v>811</v>
      </c>
      <c r="C158" s="52">
        <v>5454.5</v>
      </c>
      <c r="D158" s="52">
        <v>5454.5</v>
      </c>
      <c r="E158" s="43"/>
      <c r="F158" s="43"/>
      <c r="G158" s="43"/>
      <c r="H158" s="50" t="s">
        <v>1048</v>
      </c>
    </row>
    <row r="159" spans="1:8" x14ac:dyDescent="0.2">
      <c r="A159" s="49">
        <v>112300011</v>
      </c>
      <c r="B159" s="50" t="s">
        <v>812</v>
      </c>
      <c r="C159" s="52">
        <v>24000</v>
      </c>
      <c r="D159" s="52">
        <v>24000</v>
      </c>
      <c r="E159" s="43"/>
      <c r="F159" s="43"/>
      <c r="G159" s="43"/>
      <c r="H159" s="50" t="s">
        <v>1048</v>
      </c>
    </row>
    <row r="160" spans="1:8" x14ac:dyDescent="0.2">
      <c r="A160" s="49">
        <v>112300011</v>
      </c>
      <c r="B160" s="50" t="s">
        <v>690</v>
      </c>
      <c r="C160" s="52">
        <v>13636.4</v>
      </c>
      <c r="D160" s="52">
        <v>13636.4</v>
      </c>
      <c r="E160" s="43"/>
      <c r="F160" s="43"/>
      <c r="G160" s="43"/>
      <c r="H160" s="50" t="s">
        <v>1048</v>
      </c>
    </row>
    <row r="161" spans="1:8" x14ac:dyDescent="0.2">
      <c r="A161" s="49">
        <v>112300011</v>
      </c>
      <c r="B161" s="50" t="s">
        <v>1076</v>
      </c>
      <c r="C161" s="52">
        <v>6666.64</v>
      </c>
      <c r="D161" s="52">
        <v>6666.64</v>
      </c>
      <c r="E161" s="43"/>
      <c r="F161" s="43"/>
      <c r="G161" s="43"/>
      <c r="H161" s="50" t="s">
        <v>1048</v>
      </c>
    </row>
    <row r="162" spans="1:8" x14ac:dyDescent="0.2">
      <c r="A162" s="49">
        <v>112300011</v>
      </c>
      <c r="B162" s="50" t="s">
        <v>813</v>
      </c>
      <c r="C162" s="52">
        <v>9000</v>
      </c>
      <c r="D162" s="52">
        <v>9000</v>
      </c>
      <c r="E162" s="43"/>
      <c r="F162" s="43"/>
      <c r="G162" s="43"/>
      <c r="H162" s="50" t="s">
        <v>1048</v>
      </c>
    </row>
    <row r="163" spans="1:8" x14ac:dyDescent="0.2">
      <c r="A163" s="49">
        <v>112300011</v>
      </c>
      <c r="B163" s="50" t="s">
        <v>814</v>
      </c>
      <c r="C163" s="52">
        <v>5454.5</v>
      </c>
      <c r="D163" s="52">
        <v>5454.5</v>
      </c>
      <c r="E163" s="43"/>
      <c r="F163" s="43"/>
      <c r="G163" s="43"/>
      <c r="H163" s="50" t="s">
        <v>1048</v>
      </c>
    </row>
    <row r="164" spans="1:8" x14ac:dyDescent="0.2">
      <c r="A164" s="49">
        <v>112300011</v>
      </c>
      <c r="B164" s="50" t="s">
        <v>815</v>
      </c>
      <c r="C164" s="52">
        <v>2727.3</v>
      </c>
      <c r="D164" s="52">
        <v>2727.3</v>
      </c>
      <c r="E164" s="43"/>
      <c r="F164" s="43"/>
      <c r="G164" s="43"/>
      <c r="H164" s="50" t="s">
        <v>1048</v>
      </c>
    </row>
    <row r="165" spans="1:8" x14ac:dyDescent="0.2">
      <c r="A165" s="49">
        <v>112300011</v>
      </c>
      <c r="B165" s="50" t="s">
        <v>816</v>
      </c>
      <c r="C165" s="52">
        <v>4571.45</v>
      </c>
      <c r="D165" s="52">
        <v>4571.45</v>
      </c>
      <c r="E165" s="43"/>
      <c r="F165" s="43"/>
      <c r="G165" s="43"/>
      <c r="H165" s="50" t="s">
        <v>1048</v>
      </c>
    </row>
    <row r="166" spans="1:8" x14ac:dyDescent="0.2">
      <c r="A166" s="49">
        <v>112300011</v>
      </c>
      <c r="B166" s="50" t="s">
        <v>817</v>
      </c>
      <c r="C166" s="52">
        <v>6000</v>
      </c>
      <c r="D166" s="52">
        <v>6000</v>
      </c>
      <c r="E166" s="43"/>
      <c r="F166" s="43"/>
      <c r="G166" s="43"/>
      <c r="H166" s="50" t="s">
        <v>1048</v>
      </c>
    </row>
    <row r="167" spans="1:8" x14ac:dyDescent="0.2">
      <c r="A167" s="49">
        <v>112300011</v>
      </c>
      <c r="B167" s="50" t="s">
        <v>818</v>
      </c>
      <c r="C167" s="52">
        <v>12000</v>
      </c>
      <c r="D167" s="52">
        <v>12000</v>
      </c>
      <c r="E167" s="43"/>
      <c r="F167" s="43"/>
      <c r="G167" s="43"/>
      <c r="H167" s="50" t="s">
        <v>1048</v>
      </c>
    </row>
    <row r="168" spans="1:8" x14ac:dyDescent="0.2">
      <c r="A168" s="49">
        <v>112300011</v>
      </c>
      <c r="B168" s="50" t="s">
        <v>1077</v>
      </c>
      <c r="C168" s="52">
        <v>7500</v>
      </c>
      <c r="D168" s="52">
        <v>7500</v>
      </c>
      <c r="E168" s="43"/>
      <c r="F168" s="43"/>
      <c r="G168" s="43"/>
      <c r="H168" s="50" t="s">
        <v>1048</v>
      </c>
    </row>
    <row r="169" spans="1:8" x14ac:dyDescent="0.2">
      <c r="A169" s="49">
        <v>112300011</v>
      </c>
      <c r="B169" s="50" t="s">
        <v>819</v>
      </c>
      <c r="C169" s="52">
        <v>9818.2000000000007</v>
      </c>
      <c r="D169" s="52">
        <v>9818.2000000000007</v>
      </c>
      <c r="E169" s="43"/>
      <c r="F169" s="43"/>
      <c r="G169" s="43"/>
      <c r="H169" s="50" t="s">
        <v>1048</v>
      </c>
    </row>
    <row r="170" spans="1:8" x14ac:dyDescent="0.2">
      <c r="A170" s="49">
        <v>112300011</v>
      </c>
      <c r="B170" s="50" t="s">
        <v>820</v>
      </c>
      <c r="C170" s="52">
        <v>4421.0600000000004</v>
      </c>
      <c r="D170" s="52">
        <v>4421.0600000000004</v>
      </c>
      <c r="E170" s="43"/>
      <c r="F170" s="43"/>
      <c r="G170" s="43"/>
      <c r="H170" s="50" t="s">
        <v>1048</v>
      </c>
    </row>
    <row r="171" spans="1:8" x14ac:dyDescent="0.2">
      <c r="A171" s="49">
        <v>112300011</v>
      </c>
      <c r="B171" s="50" t="s">
        <v>821</v>
      </c>
      <c r="C171" s="52">
        <v>4571.45</v>
      </c>
      <c r="D171" s="52">
        <v>4571.45</v>
      </c>
      <c r="E171" s="43"/>
      <c r="F171" s="43"/>
      <c r="G171" s="43"/>
      <c r="H171" s="50" t="s">
        <v>1048</v>
      </c>
    </row>
    <row r="172" spans="1:8" x14ac:dyDescent="0.2">
      <c r="A172" s="49">
        <v>112300011</v>
      </c>
      <c r="B172" s="50" t="s">
        <v>822</v>
      </c>
      <c r="C172" s="52">
        <v>3428.61</v>
      </c>
      <c r="D172" s="52">
        <v>3428.61</v>
      </c>
      <c r="E172" s="43"/>
      <c r="F172" s="43"/>
      <c r="G172" s="43"/>
      <c r="H172" s="50" t="s">
        <v>1048</v>
      </c>
    </row>
    <row r="173" spans="1:8" x14ac:dyDescent="0.2">
      <c r="A173" s="49">
        <v>112300011</v>
      </c>
      <c r="B173" s="50" t="s">
        <v>823</v>
      </c>
      <c r="C173" s="52">
        <v>9915.39</v>
      </c>
      <c r="D173" s="52">
        <v>9915.39</v>
      </c>
      <c r="E173" s="43"/>
      <c r="F173" s="43"/>
      <c r="G173" s="43"/>
      <c r="H173" s="50" t="s">
        <v>1048</v>
      </c>
    </row>
    <row r="174" spans="1:8" x14ac:dyDescent="0.2">
      <c r="A174" s="49">
        <v>112300011</v>
      </c>
      <c r="B174" s="50" t="s">
        <v>824</v>
      </c>
      <c r="C174" s="52">
        <v>6000</v>
      </c>
      <c r="D174" s="52">
        <v>6000</v>
      </c>
      <c r="E174" s="43"/>
      <c r="F174" s="43"/>
      <c r="G174" s="43"/>
      <c r="H174" s="50" t="s">
        <v>1048</v>
      </c>
    </row>
    <row r="175" spans="1:8" x14ac:dyDescent="0.2">
      <c r="A175" s="49">
        <v>112300011</v>
      </c>
      <c r="B175" s="50" t="s">
        <v>825</v>
      </c>
      <c r="C175" s="52">
        <v>5454.5</v>
      </c>
      <c r="D175" s="52">
        <v>5454.5</v>
      </c>
      <c r="E175" s="43"/>
      <c r="F175" s="43"/>
      <c r="G175" s="43"/>
      <c r="H175" s="50" t="s">
        <v>1048</v>
      </c>
    </row>
    <row r="176" spans="1:8" x14ac:dyDescent="0.2">
      <c r="A176" s="49">
        <v>112300011</v>
      </c>
      <c r="B176" s="50" t="s">
        <v>826</v>
      </c>
      <c r="C176" s="52">
        <v>5454.5</v>
      </c>
      <c r="D176" s="52">
        <v>5454.5</v>
      </c>
      <c r="E176" s="43"/>
      <c r="F176" s="43"/>
      <c r="G176" s="43"/>
      <c r="H176" s="50" t="s">
        <v>1048</v>
      </c>
    </row>
    <row r="177" spans="1:8" x14ac:dyDescent="0.2">
      <c r="A177" s="49">
        <v>112300011</v>
      </c>
      <c r="B177" s="50" t="s">
        <v>827</v>
      </c>
      <c r="C177" s="52">
        <v>6315.76</v>
      </c>
      <c r="D177" s="52">
        <v>6315.76</v>
      </c>
      <c r="E177" s="43"/>
      <c r="F177" s="43"/>
      <c r="G177" s="43"/>
      <c r="H177" s="50" t="s">
        <v>1048</v>
      </c>
    </row>
    <row r="178" spans="1:8" x14ac:dyDescent="0.2">
      <c r="A178" s="49">
        <v>112300011</v>
      </c>
      <c r="B178" s="50" t="s">
        <v>828</v>
      </c>
      <c r="C178" s="52">
        <v>8181.8</v>
      </c>
      <c r="D178" s="52">
        <v>8181.8</v>
      </c>
      <c r="E178" s="43"/>
      <c r="F178" s="43"/>
      <c r="G178" s="43"/>
      <c r="H178" s="50" t="s">
        <v>1048</v>
      </c>
    </row>
    <row r="179" spans="1:8" x14ac:dyDescent="0.2">
      <c r="A179" s="49">
        <v>112300011</v>
      </c>
      <c r="B179" s="50" t="s">
        <v>829</v>
      </c>
      <c r="C179" s="52">
        <v>12818.2</v>
      </c>
      <c r="D179" s="52">
        <v>12818.2</v>
      </c>
      <c r="E179" s="43"/>
      <c r="F179" s="43"/>
      <c r="G179" s="43"/>
      <c r="H179" s="50" t="s">
        <v>1048</v>
      </c>
    </row>
    <row r="180" spans="1:8" x14ac:dyDescent="0.2">
      <c r="A180" s="49">
        <v>112300011</v>
      </c>
      <c r="B180" s="50" t="s">
        <v>830</v>
      </c>
      <c r="C180" s="52">
        <v>11428.58</v>
      </c>
      <c r="D180" s="52">
        <v>11428.58</v>
      </c>
      <c r="E180" s="43"/>
      <c r="F180" s="43"/>
      <c r="G180" s="43"/>
      <c r="H180" s="50" t="s">
        <v>1048</v>
      </c>
    </row>
    <row r="181" spans="1:8" x14ac:dyDescent="0.2">
      <c r="A181" s="49">
        <v>112300011</v>
      </c>
      <c r="B181" s="50" t="s">
        <v>831</v>
      </c>
      <c r="C181" s="52">
        <v>2285.6799999999998</v>
      </c>
      <c r="D181" s="52">
        <v>2285.6799999999998</v>
      </c>
      <c r="E181" s="43"/>
      <c r="F181" s="43"/>
      <c r="G181" s="43"/>
      <c r="H181" s="50" t="s">
        <v>1048</v>
      </c>
    </row>
    <row r="182" spans="1:8" x14ac:dyDescent="0.2">
      <c r="A182" s="49">
        <v>112300011</v>
      </c>
      <c r="B182" s="50" t="s">
        <v>832</v>
      </c>
      <c r="C182" s="52">
        <v>13436.61</v>
      </c>
      <c r="D182" s="52">
        <v>13436.61</v>
      </c>
      <c r="E182" s="43"/>
      <c r="F182" s="43"/>
      <c r="G182" s="43"/>
      <c r="H182" s="50" t="s">
        <v>1048</v>
      </c>
    </row>
    <row r="183" spans="1:8" x14ac:dyDescent="0.2">
      <c r="A183" s="49">
        <v>112300011</v>
      </c>
      <c r="B183" s="50" t="s">
        <v>569</v>
      </c>
      <c r="C183" s="52">
        <v>10909.1</v>
      </c>
      <c r="D183" s="52">
        <v>10909.1</v>
      </c>
      <c r="E183" s="43"/>
      <c r="F183" s="43"/>
      <c r="G183" s="43"/>
      <c r="H183" s="50" t="s">
        <v>1048</v>
      </c>
    </row>
    <row r="184" spans="1:8" x14ac:dyDescent="0.2">
      <c r="A184" s="49">
        <v>112300011</v>
      </c>
      <c r="B184" s="50" t="s">
        <v>833</v>
      </c>
      <c r="C184" s="52">
        <v>10909.1</v>
      </c>
      <c r="D184" s="52">
        <v>10909.1</v>
      </c>
      <c r="E184" s="43"/>
      <c r="F184" s="43"/>
      <c r="G184" s="43"/>
      <c r="H184" s="50" t="s">
        <v>1048</v>
      </c>
    </row>
    <row r="185" spans="1:8" x14ac:dyDescent="0.2">
      <c r="A185" s="49">
        <v>112300011</v>
      </c>
      <c r="B185" s="50" t="s">
        <v>834</v>
      </c>
      <c r="C185" s="52">
        <v>17142.87</v>
      </c>
      <c r="D185" s="52">
        <v>17142.87</v>
      </c>
      <c r="E185" s="43"/>
      <c r="F185" s="43"/>
      <c r="G185" s="43"/>
      <c r="H185" s="50" t="s">
        <v>1048</v>
      </c>
    </row>
    <row r="186" spans="1:8" x14ac:dyDescent="0.2">
      <c r="A186" s="49">
        <v>112300011</v>
      </c>
      <c r="B186" s="50" t="s">
        <v>835</v>
      </c>
      <c r="C186" s="52">
        <v>5714.29</v>
      </c>
      <c r="D186" s="52">
        <v>5714.29</v>
      </c>
      <c r="E186" s="43"/>
      <c r="F186" s="43"/>
      <c r="G186" s="43"/>
      <c r="H186" s="50" t="s">
        <v>1048</v>
      </c>
    </row>
    <row r="187" spans="1:8" x14ac:dyDescent="0.2">
      <c r="A187" s="49">
        <v>112300011</v>
      </c>
      <c r="B187" s="50" t="s">
        <v>836</v>
      </c>
      <c r="C187" s="52">
        <v>2857.1</v>
      </c>
      <c r="D187" s="52">
        <v>2857.1</v>
      </c>
      <c r="E187" s="43"/>
      <c r="F187" s="43"/>
      <c r="G187" s="43"/>
      <c r="H187" s="50" t="s">
        <v>1048</v>
      </c>
    </row>
    <row r="188" spans="1:8" x14ac:dyDescent="0.2">
      <c r="A188" s="49">
        <v>112300011</v>
      </c>
      <c r="B188" s="50" t="s">
        <v>837</v>
      </c>
      <c r="C188" s="52">
        <v>4200</v>
      </c>
      <c r="D188" s="52">
        <v>4200</v>
      </c>
      <c r="E188" s="43"/>
      <c r="F188" s="43"/>
      <c r="G188" s="43"/>
      <c r="H188" s="50" t="s">
        <v>1048</v>
      </c>
    </row>
    <row r="189" spans="1:8" x14ac:dyDescent="0.2">
      <c r="A189" s="49">
        <v>112300011</v>
      </c>
      <c r="B189" s="50" t="s">
        <v>838</v>
      </c>
      <c r="C189" s="52">
        <v>4363.6000000000004</v>
      </c>
      <c r="D189" s="52">
        <v>4363.6000000000004</v>
      </c>
      <c r="E189" s="43"/>
      <c r="F189" s="43"/>
      <c r="G189" s="43"/>
      <c r="H189" s="50" t="s">
        <v>1048</v>
      </c>
    </row>
    <row r="190" spans="1:8" x14ac:dyDescent="0.2">
      <c r="A190" s="49">
        <v>112300011</v>
      </c>
      <c r="B190" s="50" t="s">
        <v>839</v>
      </c>
      <c r="C190" s="52">
        <v>9000</v>
      </c>
      <c r="D190" s="52">
        <v>9000</v>
      </c>
      <c r="E190" s="43"/>
      <c r="F190" s="43"/>
      <c r="G190" s="43"/>
      <c r="H190" s="50" t="s">
        <v>1048</v>
      </c>
    </row>
    <row r="191" spans="1:8" x14ac:dyDescent="0.2">
      <c r="A191" s="49">
        <v>112300011</v>
      </c>
      <c r="B191" s="50" t="s">
        <v>840</v>
      </c>
      <c r="C191" s="52">
        <v>8400</v>
      </c>
      <c r="D191" s="52">
        <v>8400</v>
      </c>
      <c r="E191" s="43"/>
      <c r="F191" s="43"/>
      <c r="G191" s="43"/>
      <c r="H191" s="50" t="s">
        <v>1048</v>
      </c>
    </row>
    <row r="192" spans="1:8" x14ac:dyDescent="0.2">
      <c r="A192" s="49">
        <v>112300011</v>
      </c>
      <c r="B192" s="50" t="s">
        <v>841</v>
      </c>
      <c r="C192" s="52">
        <v>28571.45</v>
      </c>
      <c r="D192" s="52">
        <v>28571.45</v>
      </c>
      <c r="E192" s="43"/>
      <c r="F192" s="43"/>
      <c r="G192" s="43"/>
      <c r="H192" s="50" t="s">
        <v>1048</v>
      </c>
    </row>
    <row r="193" spans="1:8" x14ac:dyDescent="0.2">
      <c r="A193" s="49">
        <v>112300011</v>
      </c>
      <c r="B193" s="50" t="s">
        <v>842</v>
      </c>
      <c r="C193" s="52">
        <v>9714.32</v>
      </c>
      <c r="D193" s="52">
        <v>9714.32</v>
      </c>
      <c r="E193" s="43"/>
      <c r="F193" s="43"/>
      <c r="G193" s="43"/>
      <c r="H193" s="50" t="s">
        <v>1048</v>
      </c>
    </row>
    <row r="194" spans="1:8" x14ac:dyDescent="0.2">
      <c r="A194" s="49">
        <v>112300011</v>
      </c>
      <c r="B194" s="50" t="s">
        <v>843</v>
      </c>
      <c r="C194" s="52">
        <v>19999.97</v>
      </c>
      <c r="D194" s="52">
        <v>19999.97</v>
      </c>
      <c r="E194" s="43"/>
      <c r="F194" s="43"/>
      <c r="G194" s="43"/>
      <c r="H194" s="50" t="s">
        <v>1048</v>
      </c>
    </row>
    <row r="195" spans="1:8" x14ac:dyDescent="0.2">
      <c r="A195" s="49">
        <v>112300011</v>
      </c>
      <c r="B195" s="50" t="s">
        <v>844</v>
      </c>
      <c r="C195" s="52">
        <v>3818.2</v>
      </c>
      <c r="D195" s="52">
        <v>3818.2</v>
      </c>
      <c r="E195" s="43"/>
      <c r="F195" s="43"/>
      <c r="G195" s="43"/>
      <c r="H195" s="50" t="s">
        <v>1048</v>
      </c>
    </row>
    <row r="196" spans="1:8" x14ac:dyDescent="0.2">
      <c r="A196" s="49">
        <v>112300011</v>
      </c>
      <c r="B196" s="50" t="s">
        <v>1078</v>
      </c>
      <c r="C196" s="52">
        <v>3750</v>
      </c>
      <c r="D196" s="52">
        <v>3750</v>
      </c>
      <c r="E196" s="43"/>
      <c r="F196" s="43"/>
      <c r="G196" s="43"/>
      <c r="H196" s="50" t="s">
        <v>1048</v>
      </c>
    </row>
    <row r="197" spans="1:8" x14ac:dyDescent="0.2">
      <c r="A197" s="49">
        <v>112300011</v>
      </c>
      <c r="B197" s="50" t="s">
        <v>845</v>
      </c>
      <c r="C197" s="52">
        <v>9473.7099999999991</v>
      </c>
      <c r="D197" s="52">
        <v>9473.7099999999991</v>
      </c>
      <c r="E197" s="43"/>
      <c r="F197" s="43"/>
      <c r="G197" s="43"/>
      <c r="H197" s="50" t="s">
        <v>1048</v>
      </c>
    </row>
    <row r="198" spans="1:8" x14ac:dyDescent="0.2">
      <c r="A198" s="49">
        <v>112300011</v>
      </c>
      <c r="B198" s="50" t="s">
        <v>846</v>
      </c>
      <c r="C198" s="52">
        <v>8181.8</v>
      </c>
      <c r="D198" s="52">
        <v>8181.8</v>
      </c>
      <c r="E198" s="43"/>
      <c r="F198" s="43"/>
      <c r="G198" s="43"/>
      <c r="H198" s="50" t="s">
        <v>1048</v>
      </c>
    </row>
    <row r="199" spans="1:8" x14ac:dyDescent="0.2">
      <c r="A199" s="49">
        <v>112300011</v>
      </c>
      <c r="B199" s="50" t="s">
        <v>847</v>
      </c>
      <c r="C199" s="52">
        <v>11428.58</v>
      </c>
      <c r="D199" s="52">
        <v>11428.58</v>
      </c>
      <c r="E199" s="43"/>
      <c r="F199" s="43"/>
      <c r="G199" s="43"/>
      <c r="H199" s="50" t="s">
        <v>1048</v>
      </c>
    </row>
    <row r="200" spans="1:8" x14ac:dyDescent="0.2">
      <c r="A200" s="49">
        <v>112300011</v>
      </c>
      <c r="B200" s="50" t="s">
        <v>848</v>
      </c>
      <c r="C200" s="52">
        <v>3000</v>
      </c>
      <c r="D200" s="52">
        <v>3000</v>
      </c>
      <c r="E200" s="43"/>
      <c r="F200" s="43"/>
      <c r="G200" s="43"/>
      <c r="H200" s="50" t="s">
        <v>1048</v>
      </c>
    </row>
    <row r="201" spans="1:8" x14ac:dyDescent="0.2">
      <c r="A201" s="49">
        <v>112300011</v>
      </c>
      <c r="B201" s="50" t="s">
        <v>849</v>
      </c>
      <c r="C201" s="52">
        <v>19514.5</v>
      </c>
      <c r="D201" s="52">
        <v>19514.5</v>
      </c>
      <c r="E201" s="43"/>
      <c r="F201" s="43"/>
      <c r="G201" s="43"/>
      <c r="H201" s="50" t="s">
        <v>1048</v>
      </c>
    </row>
    <row r="202" spans="1:8" x14ac:dyDescent="0.2">
      <c r="A202" s="49">
        <v>112300011</v>
      </c>
      <c r="B202" s="50" t="s">
        <v>850</v>
      </c>
      <c r="C202" s="52">
        <v>25142.84</v>
      </c>
      <c r="D202" s="52">
        <v>25142.84</v>
      </c>
      <c r="E202" s="43"/>
      <c r="F202" s="43"/>
      <c r="G202" s="43"/>
      <c r="H202" s="50" t="s">
        <v>1048</v>
      </c>
    </row>
    <row r="203" spans="1:8" x14ac:dyDescent="0.2">
      <c r="A203" s="49">
        <v>112300011</v>
      </c>
      <c r="B203" s="50" t="s">
        <v>851</v>
      </c>
      <c r="C203" s="52">
        <v>28571.45</v>
      </c>
      <c r="D203" s="52">
        <v>28571.45</v>
      </c>
      <c r="E203" s="43"/>
      <c r="F203" s="43"/>
      <c r="G203" s="43"/>
      <c r="H203" s="50" t="s">
        <v>1048</v>
      </c>
    </row>
    <row r="204" spans="1:8" x14ac:dyDescent="0.2">
      <c r="A204" s="49">
        <v>112300011</v>
      </c>
      <c r="B204" s="50" t="s">
        <v>852</v>
      </c>
      <c r="C204" s="52">
        <v>14285.68</v>
      </c>
      <c r="D204" s="52">
        <v>14285.68</v>
      </c>
      <c r="E204" s="43"/>
      <c r="F204" s="43"/>
      <c r="G204" s="43"/>
      <c r="H204" s="50" t="s">
        <v>1048</v>
      </c>
    </row>
    <row r="205" spans="1:8" x14ac:dyDescent="0.2">
      <c r="A205" s="49">
        <v>112300011</v>
      </c>
      <c r="B205" s="50" t="s">
        <v>853</v>
      </c>
      <c r="C205" s="52">
        <v>5714.29</v>
      </c>
      <c r="D205" s="52">
        <v>5714.29</v>
      </c>
      <c r="E205" s="43"/>
      <c r="F205" s="43"/>
      <c r="G205" s="43"/>
      <c r="H205" s="50" t="s">
        <v>1048</v>
      </c>
    </row>
    <row r="206" spans="1:8" x14ac:dyDescent="0.2">
      <c r="A206" s="49">
        <v>112300011</v>
      </c>
      <c r="B206" s="50" t="s">
        <v>854</v>
      </c>
      <c r="C206" s="52">
        <v>16457.13</v>
      </c>
      <c r="D206" s="52">
        <v>16457.13</v>
      </c>
      <c r="E206" s="43"/>
      <c r="F206" s="43"/>
      <c r="G206" s="43"/>
      <c r="H206" s="50" t="s">
        <v>1048</v>
      </c>
    </row>
    <row r="207" spans="1:8" x14ac:dyDescent="0.2">
      <c r="A207" s="49">
        <v>112300011</v>
      </c>
      <c r="B207" s="50" t="s">
        <v>855</v>
      </c>
      <c r="C207" s="52">
        <v>11428.58</v>
      </c>
      <c r="D207" s="52">
        <v>11428.58</v>
      </c>
      <c r="E207" s="43"/>
      <c r="F207" s="43"/>
      <c r="G207" s="43"/>
      <c r="H207" s="50" t="s">
        <v>1048</v>
      </c>
    </row>
    <row r="208" spans="1:8" x14ac:dyDescent="0.2">
      <c r="A208" s="49">
        <v>112300011</v>
      </c>
      <c r="B208" s="50" t="s">
        <v>856</v>
      </c>
      <c r="C208" s="52">
        <v>6285.71</v>
      </c>
      <c r="D208" s="52">
        <v>6285.71</v>
      </c>
      <c r="E208" s="43"/>
      <c r="F208" s="43"/>
      <c r="G208" s="43"/>
      <c r="H208" s="50" t="s">
        <v>1048</v>
      </c>
    </row>
    <row r="209" spans="1:8" x14ac:dyDescent="0.2">
      <c r="A209" s="49">
        <v>112300011</v>
      </c>
      <c r="B209" s="50" t="s">
        <v>857</v>
      </c>
      <c r="C209" s="52">
        <v>17142.87</v>
      </c>
      <c r="D209" s="52">
        <v>17142.87</v>
      </c>
      <c r="E209" s="43"/>
      <c r="F209" s="43"/>
      <c r="G209" s="43"/>
      <c r="H209" s="50" t="s">
        <v>1048</v>
      </c>
    </row>
    <row r="210" spans="1:8" x14ac:dyDescent="0.2">
      <c r="A210" s="49">
        <v>112300011</v>
      </c>
      <c r="B210" s="50" t="s">
        <v>858</v>
      </c>
      <c r="C210" s="52">
        <v>21818.2</v>
      </c>
      <c r="D210" s="52">
        <v>21818.2</v>
      </c>
      <c r="E210" s="43"/>
      <c r="F210" s="43"/>
      <c r="G210" s="43"/>
      <c r="H210" s="50" t="s">
        <v>1048</v>
      </c>
    </row>
    <row r="211" spans="1:8" x14ac:dyDescent="0.2">
      <c r="A211" s="49">
        <v>112300011</v>
      </c>
      <c r="B211" s="50" t="s">
        <v>859</v>
      </c>
      <c r="C211" s="52">
        <v>2160</v>
      </c>
      <c r="D211" s="52">
        <v>2160</v>
      </c>
      <c r="E211" s="43"/>
      <c r="F211" s="43"/>
      <c r="G211" s="43"/>
      <c r="H211" s="50" t="s">
        <v>1048</v>
      </c>
    </row>
    <row r="212" spans="1:8" x14ac:dyDescent="0.2">
      <c r="A212" s="49">
        <v>112300011</v>
      </c>
      <c r="B212" s="50" t="s">
        <v>860</v>
      </c>
      <c r="C212" s="52">
        <v>6545.5</v>
      </c>
      <c r="D212" s="52">
        <v>6545.5</v>
      </c>
      <c r="E212" s="43"/>
      <c r="F212" s="43"/>
      <c r="G212" s="43"/>
      <c r="H212" s="50" t="s">
        <v>1048</v>
      </c>
    </row>
    <row r="213" spans="1:8" x14ac:dyDescent="0.2">
      <c r="A213" s="49">
        <v>112300011</v>
      </c>
      <c r="B213" s="50" t="s">
        <v>861</v>
      </c>
      <c r="C213" s="52">
        <v>10857.16</v>
      </c>
      <c r="D213" s="52">
        <v>10857.16</v>
      </c>
      <c r="E213" s="43"/>
      <c r="F213" s="43"/>
      <c r="G213" s="43"/>
      <c r="H213" s="50" t="s">
        <v>1048</v>
      </c>
    </row>
    <row r="214" spans="1:8" x14ac:dyDescent="0.2">
      <c r="A214" s="49">
        <v>112300011</v>
      </c>
      <c r="B214" s="50" t="s">
        <v>862</v>
      </c>
      <c r="C214" s="52">
        <v>3789.47</v>
      </c>
      <c r="D214" s="52">
        <v>3789.47</v>
      </c>
      <c r="E214" s="43"/>
      <c r="F214" s="43"/>
      <c r="G214" s="43"/>
      <c r="H214" s="50" t="s">
        <v>1048</v>
      </c>
    </row>
    <row r="215" spans="1:8" x14ac:dyDescent="0.2">
      <c r="A215" s="49">
        <v>112300011</v>
      </c>
      <c r="B215" s="50" t="s">
        <v>694</v>
      </c>
      <c r="C215" s="52">
        <v>35498.54</v>
      </c>
      <c r="D215" s="52">
        <v>35498.54</v>
      </c>
      <c r="E215" s="43"/>
      <c r="F215" s="43"/>
      <c r="G215" s="43"/>
      <c r="H215" s="50" t="s">
        <v>1048</v>
      </c>
    </row>
    <row r="216" spans="1:8" x14ac:dyDescent="0.2">
      <c r="A216" s="49">
        <v>112300011</v>
      </c>
      <c r="B216" s="50" t="s">
        <v>863</v>
      </c>
      <c r="C216" s="52">
        <v>11428.58</v>
      </c>
      <c r="D216" s="52">
        <v>11428.58</v>
      </c>
      <c r="E216" s="43"/>
      <c r="F216" s="43"/>
      <c r="G216" s="43"/>
      <c r="H216" s="50" t="s">
        <v>1048</v>
      </c>
    </row>
    <row r="217" spans="1:8" x14ac:dyDescent="0.2">
      <c r="A217" s="49">
        <v>112300011</v>
      </c>
      <c r="B217" s="50" t="s">
        <v>864</v>
      </c>
      <c r="C217" s="52">
        <v>2857.1</v>
      </c>
      <c r="D217" s="52">
        <v>2857.1</v>
      </c>
      <c r="E217" s="43"/>
      <c r="F217" s="43"/>
      <c r="G217" s="43"/>
      <c r="H217" s="50" t="s">
        <v>1048</v>
      </c>
    </row>
    <row r="218" spans="1:8" x14ac:dyDescent="0.2">
      <c r="A218" s="49">
        <v>112300011</v>
      </c>
      <c r="B218" s="50" t="s">
        <v>865</v>
      </c>
      <c r="C218" s="52">
        <v>2857.1</v>
      </c>
      <c r="D218" s="52">
        <v>2857.1</v>
      </c>
      <c r="E218" s="43"/>
      <c r="F218" s="43"/>
      <c r="G218" s="43"/>
      <c r="H218" s="50" t="s">
        <v>1048</v>
      </c>
    </row>
    <row r="219" spans="1:8" x14ac:dyDescent="0.2">
      <c r="A219" s="49">
        <v>112300011</v>
      </c>
      <c r="B219" s="50" t="s">
        <v>866</v>
      </c>
      <c r="C219" s="52">
        <v>6545.5</v>
      </c>
      <c r="D219" s="52">
        <v>6545.5</v>
      </c>
      <c r="E219" s="43"/>
      <c r="F219" s="43"/>
      <c r="G219" s="43"/>
      <c r="H219" s="50" t="s">
        <v>1048</v>
      </c>
    </row>
    <row r="220" spans="1:8" x14ac:dyDescent="0.2">
      <c r="A220" s="49">
        <v>112300011</v>
      </c>
      <c r="B220" s="50" t="s">
        <v>867</v>
      </c>
      <c r="C220" s="52">
        <v>8181.8</v>
      </c>
      <c r="D220" s="52">
        <v>8181.8</v>
      </c>
      <c r="E220" s="43"/>
      <c r="F220" s="43"/>
      <c r="G220" s="43"/>
      <c r="H220" s="50" t="s">
        <v>1048</v>
      </c>
    </row>
    <row r="221" spans="1:8" x14ac:dyDescent="0.2">
      <c r="A221" s="49">
        <v>112300011</v>
      </c>
      <c r="B221" s="50" t="s">
        <v>868</v>
      </c>
      <c r="C221" s="52">
        <v>12000</v>
      </c>
      <c r="D221" s="52">
        <v>12000</v>
      </c>
      <c r="E221" s="43"/>
      <c r="F221" s="43"/>
      <c r="G221" s="43"/>
      <c r="H221" s="50" t="s">
        <v>1048</v>
      </c>
    </row>
    <row r="222" spans="1:8" x14ac:dyDescent="0.2">
      <c r="A222" s="49">
        <v>112300011</v>
      </c>
      <c r="B222" s="50" t="s">
        <v>869</v>
      </c>
      <c r="C222" s="52">
        <v>32727.3</v>
      </c>
      <c r="D222" s="52">
        <v>32727.3</v>
      </c>
      <c r="E222" s="43"/>
      <c r="F222" s="43"/>
      <c r="G222" s="43"/>
      <c r="H222" s="50" t="s">
        <v>1048</v>
      </c>
    </row>
    <row r="223" spans="1:8" x14ac:dyDescent="0.2">
      <c r="A223" s="49">
        <v>112300011</v>
      </c>
      <c r="B223" s="50" t="s">
        <v>870</v>
      </c>
      <c r="C223" s="52">
        <v>4571.45</v>
      </c>
      <c r="D223" s="52">
        <v>4571.45</v>
      </c>
      <c r="E223" s="43"/>
      <c r="F223" s="43"/>
      <c r="G223" s="43"/>
      <c r="H223" s="50" t="s">
        <v>1048</v>
      </c>
    </row>
    <row r="224" spans="1:8" x14ac:dyDescent="0.2">
      <c r="A224" s="49">
        <v>112300011</v>
      </c>
      <c r="B224" s="50" t="s">
        <v>871</v>
      </c>
      <c r="C224" s="52">
        <v>6300</v>
      </c>
      <c r="D224" s="52">
        <v>6300</v>
      </c>
      <c r="E224" s="43"/>
      <c r="F224" s="43"/>
      <c r="G224" s="43"/>
      <c r="H224" s="50" t="s">
        <v>1048</v>
      </c>
    </row>
    <row r="225" spans="1:8" x14ac:dyDescent="0.2">
      <c r="A225" s="49">
        <v>112300011</v>
      </c>
      <c r="B225" s="50" t="s">
        <v>872</v>
      </c>
      <c r="C225" s="52">
        <v>3818.2</v>
      </c>
      <c r="D225" s="52">
        <v>3818.2</v>
      </c>
      <c r="E225" s="43"/>
      <c r="F225" s="43"/>
      <c r="G225" s="43"/>
      <c r="H225" s="50" t="s">
        <v>1048</v>
      </c>
    </row>
    <row r="226" spans="1:8" x14ac:dyDescent="0.2">
      <c r="A226" s="49">
        <v>112300011</v>
      </c>
      <c r="B226" s="50" t="s">
        <v>1079</v>
      </c>
      <c r="C226" s="52">
        <v>23164.25</v>
      </c>
      <c r="D226" s="52">
        <v>23164.25</v>
      </c>
      <c r="E226" s="43"/>
      <c r="F226" s="43"/>
      <c r="G226" s="43"/>
      <c r="H226" s="50" t="s">
        <v>1048</v>
      </c>
    </row>
    <row r="227" spans="1:8" x14ac:dyDescent="0.2">
      <c r="A227" s="49">
        <v>112300011</v>
      </c>
      <c r="B227" s="50" t="s">
        <v>873</v>
      </c>
      <c r="C227" s="52">
        <v>13756.03</v>
      </c>
      <c r="D227" s="52">
        <v>13756.03</v>
      </c>
      <c r="E227" s="43"/>
      <c r="F227" s="43"/>
      <c r="G227" s="43"/>
      <c r="H227" s="50" t="s">
        <v>1048</v>
      </c>
    </row>
    <row r="228" spans="1:8" x14ac:dyDescent="0.2">
      <c r="A228" s="49">
        <v>112300011</v>
      </c>
      <c r="B228" s="50" t="s">
        <v>874</v>
      </c>
      <c r="C228" s="52">
        <v>9000</v>
      </c>
      <c r="D228" s="52">
        <v>9000</v>
      </c>
      <c r="E228" s="43"/>
      <c r="F228" s="43"/>
      <c r="G228" s="43"/>
      <c r="H228" s="50" t="s">
        <v>1048</v>
      </c>
    </row>
    <row r="229" spans="1:8" x14ac:dyDescent="0.2">
      <c r="A229" s="49">
        <v>112300011</v>
      </c>
      <c r="B229" s="50" t="s">
        <v>695</v>
      </c>
      <c r="C229" s="52">
        <v>45814.16</v>
      </c>
      <c r="D229" s="52">
        <v>45814.16</v>
      </c>
      <c r="E229" s="43"/>
      <c r="F229" s="43"/>
      <c r="G229" s="43"/>
      <c r="H229" s="50" t="s">
        <v>1048</v>
      </c>
    </row>
    <row r="230" spans="1:8" x14ac:dyDescent="0.2">
      <c r="A230" s="49">
        <v>112300011</v>
      </c>
      <c r="B230" s="50" t="s">
        <v>875</v>
      </c>
      <c r="C230" s="52">
        <v>6285.71</v>
      </c>
      <c r="D230" s="52">
        <v>6285.71</v>
      </c>
      <c r="E230" s="43"/>
      <c r="F230" s="43"/>
      <c r="G230" s="43"/>
      <c r="H230" s="50" t="s">
        <v>1048</v>
      </c>
    </row>
    <row r="231" spans="1:8" x14ac:dyDescent="0.2">
      <c r="A231" s="49">
        <v>112300011</v>
      </c>
      <c r="B231" s="50" t="s">
        <v>876</v>
      </c>
      <c r="C231" s="52">
        <v>11428.58</v>
      </c>
      <c r="D231" s="52">
        <v>11428.58</v>
      </c>
      <c r="E231" s="43"/>
      <c r="F231" s="43"/>
      <c r="G231" s="43"/>
      <c r="H231" s="50" t="s">
        <v>1048</v>
      </c>
    </row>
    <row r="232" spans="1:8" x14ac:dyDescent="0.2">
      <c r="A232" s="49">
        <v>112300011</v>
      </c>
      <c r="B232" s="50" t="s">
        <v>877</v>
      </c>
      <c r="C232" s="52">
        <v>8571.39</v>
      </c>
      <c r="D232" s="52">
        <v>8571.39</v>
      </c>
      <c r="E232" s="43"/>
      <c r="F232" s="43"/>
      <c r="G232" s="43"/>
      <c r="H232" s="50" t="s">
        <v>1048</v>
      </c>
    </row>
    <row r="233" spans="1:8" x14ac:dyDescent="0.2">
      <c r="A233" s="49">
        <v>112300011</v>
      </c>
      <c r="B233" s="50" t="s">
        <v>696</v>
      </c>
      <c r="C233" s="52">
        <v>45714.32</v>
      </c>
      <c r="D233" s="52">
        <v>45714.32</v>
      </c>
      <c r="E233" s="43"/>
      <c r="F233" s="43"/>
      <c r="G233" s="43"/>
      <c r="H233" s="50" t="s">
        <v>1048</v>
      </c>
    </row>
    <row r="234" spans="1:8" x14ac:dyDescent="0.2">
      <c r="A234" s="49">
        <v>112300011</v>
      </c>
      <c r="B234" s="50" t="s">
        <v>878</v>
      </c>
      <c r="C234" s="52">
        <v>15272.7</v>
      </c>
      <c r="D234" s="52">
        <v>15272.7</v>
      </c>
      <c r="E234" s="43"/>
      <c r="F234" s="43"/>
      <c r="G234" s="43"/>
      <c r="H234" s="50" t="s">
        <v>1048</v>
      </c>
    </row>
    <row r="235" spans="1:8" x14ac:dyDescent="0.2">
      <c r="A235" s="49">
        <v>112300011</v>
      </c>
      <c r="B235" s="50" t="s">
        <v>879</v>
      </c>
      <c r="C235" s="52">
        <v>17142.87</v>
      </c>
      <c r="D235" s="52">
        <v>17142.87</v>
      </c>
      <c r="E235" s="43"/>
      <c r="F235" s="43"/>
      <c r="G235" s="43"/>
      <c r="H235" s="50" t="s">
        <v>1048</v>
      </c>
    </row>
    <row r="236" spans="1:8" x14ac:dyDescent="0.2">
      <c r="A236" s="49">
        <v>112300011</v>
      </c>
      <c r="B236" s="50" t="s">
        <v>880</v>
      </c>
      <c r="C236" s="52">
        <v>12000</v>
      </c>
      <c r="D236" s="52">
        <v>12000</v>
      </c>
      <c r="E236" s="43"/>
      <c r="F236" s="43"/>
      <c r="G236" s="43"/>
      <c r="H236" s="50" t="s">
        <v>1048</v>
      </c>
    </row>
    <row r="237" spans="1:8" x14ac:dyDescent="0.2">
      <c r="A237" s="49">
        <v>112300011</v>
      </c>
      <c r="B237" s="50" t="s">
        <v>881</v>
      </c>
      <c r="C237" s="52">
        <v>58285.74</v>
      </c>
      <c r="D237" s="52">
        <v>58285.74</v>
      </c>
      <c r="E237" s="43"/>
      <c r="F237" s="43"/>
      <c r="G237" s="43"/>
      <c r="H237" s="50" t="s">
        <v>1048</v>
      </c>
    </row>
    <row r="238" spans="1:8" x14ac:dyDescent="0.2">
      <c r="A238" s="49">
        <v>112300011</v>
      </c>
      <c r="B238" s="50" t="s">
        <v>882</v>
      </c>
      <c r="C238" s="52">
        <v>30000</v>
      </c>
      <c r="D238" s="52">
        <v>30000</v>
      </c>
      <c r="E238" s="43"/>
      <c r="F238" s="43"/>
      <c r="G238" s="43"/>
      <c r="H238" s="50" t="s">
        <v>1048</v>
      </c>
    </row>
    <row r="239" spans="1:8" x14ac:dyDescent="0.2">
      <c r="A239" s="49">
        <v>112300011</v>
      </c>
      <c r="B239" s="50" t="s">
        <v>883</v>
      </c>
      <c r="C239" s="52">
        <v>12818.2</v>
      </c>
      <c r="D239" s="52">
        <v>12818.2</v>
      </c>
      <c r="E239" s="43"/>
      <c r="F239" s="43"/>
      <c r="G239" s="43"/>
      <c r="H239" s="50" t="s">
        <v>1048</v>
      </c>
    </row>
    <row r="240" spans="1:8" x14ac:dyDescent="0.2">
      <c r="A240" s="49">
        <v>112300011</v>
      </c>
      <c r="B240" s="50" t="s">
        <v>884</v>
      </c>
      <c r="C240" s="52">
        <v>12000</v>
      </c>
      <c r="D240" s="52">
        <v>12000</v>
      </c>
      <c r="E240" s="43"/>
      <c r="F240" s="43"/>
      <c r="G240" s="43"/>
      <c r="H240" s="50" t="s">
        <v>1048</v>
      </c>
    </row>
    <row r="241" spans="1:8" x14ac:dyDescent="0.2">
      <c r="A241" s="49">
        <v>112300011</v>
      </c>
      <c r="B241" s="50" t="s">
        <v>697</v>
      </c>
      <c r="C241" s="52">
        <v>14742.87</v>
      </c>
      <c r="D241" s="52">
        <v>14742.87</v>
      </c>
      <c r="E241" s="43"/>
      <c r="F241" s="43"/>
      <c r="G241" s="43"/>
      <c r="H241" s="50" t="s">
        <v>1048</v>
      </c>
    </row>
    <row r="242" spans="1:8" x14ac:dyDescent="0.2">
      <c r="A242" s="49">
        <v>112300011</v>
      </c>
      <c r="B242" s="50" t="s">
        <v>885</v>
      </c>
      <c r="C242" s="52">
        <v>13714.26</v>
      </c>
      <c r="D242" s="52">
        <v>13714.26</v>
      </c>
      <c r="E242" s="43"/>
      <c r="F242" s="43"/>
      <c r="G242" s="43"/>
      <c r="H242" s="50" t="s">
        <v>1048</v>
      </c>
    </row>
    <row r="243" spans="1:8" x14ac:dyDescent="0.2">
      <c r="A243" s="49">
        <v>112300011</v>
      </c>
      <c r="B243" s="50" t="s">
        <v>886</v>
      </c>
      <c r="C243" s="52">
        <v>21818.2</v>
      </c>
      <c r="D243" s="52">
        <v>21818.2</v>
      </c>
      <c r="E243" s="43"/>
      <c r="F243" s="43"/>
      <c r="G243" s="43"/>
      <c r="H243" s="50" t="s">
        <v>1048</v>
      </c>
    </row>
    <row r="244" spans="1:8" x14ac:dyDescent="0.2">
      <c r="A244" s="49">
        <v>112300011</v>
      </c>
      <c r="B244" s="50" t="s">
        <v>887</v>
      </c>
      <c r="C244" s="52">
        <v>10285.74</v>
      </c>
      <c r="D244" s="52">
        <v>10285.74</v>
      </c>
      <c r="E244" s="43"/>
      <c r="F244" s="43"/>
      <c r="G244" s="43"/>
      <c r="H244" s="50" t="s">
        <v>1048</v>
      </c>
    </row>
    <row r="245" spans="1:8" x14ac:dyDescent="0.2">
      <c r="A245" s="49">
        <v>112300011</v>
      </c>
      <c r="B245" s="50" t="s">
        <v>888</v>
      </c>
      <c r="C245" s="52">
        <v>8181.8</v>
      </c>
      <c r="D245" s="52">
        <v>8181.8</v>
      </c>
      <c r="E245" s="43"/>
      <c r="F245" s="43"/>
      <c r="G245" s="43"/>
      <c r="H245" s="50" t="s">
        <v>1048</v>
      </c>
    </row>
    <row r="246" spans="1:8" x14ac:dyDescent="0.2">
      <c r="A246" s="49">
        <v>112300011</v>
      </c>
      <c r="B246" s="50" t="s">
        <v>889</v>
      </c>
      <c r="C246" s="52">
        <v>43731.3</v>
      </c>
      <c r="D246" s="52">
        <v>43731.3</v>
      </c>
      <c r="E246" s="43"/>
      <c r="F246" s="43"/>
      <c r="G246" s="43"/>
      <c r="H246" s="50" t="s">
        <v>1048</v>
      </c>
    </row>
    <row r="247" spans="1:8" x14ac:dyDescent="0.2">
      <c r="A247" s="49">
        <v>112300011</v>
      </c>
      <c r="B247" s="50" t="s">
        <v>890</v>
      </c>
      <c r="C247" s="52">
        <v>8571.39</v>
      </c>
      <c r="D247" s="52">
        <v>8571.39</v>
      </c>
      <c r="E247" s="43"/>
      <c r="F247" s="43"/>
      <c r="G247" s="43"/>
      <c r="H247" s="50" t="s">
        <v>1048</v>
      </c>
    </row>
    <row r="248" spans="1:8" x14ac:dyDescent="0.2">
      <c r="A248" s="49">
        <v>112300011</v>
      </c>
      <c r="B248" s="50" t="s">
        <v>891</v>
      </c>
      <c r="C248" s="52">
        <v>43636.4</v>
      </c>
      <c r="D248" s="52">
        <v>43636.4</v>
      </c>
      <c r="E248" s="43"/>
      <c r="F248" s="43"/>
      <c r="G248" s="43"/>
      <c r="H248" s="50" t="s">
        <v>1048</v>
      </c>
    </row>
    <row r="249" spans="1:8" x14ac:dyDescent="0.2">
      <c r="A249" s="49">
        <v>112300011</v>
      </c>
      <c r="B249" s="50" t="s">
        <v>892</v>
      </c>
      <c r="C249" s="52">
        <v>8181.8</v>
      </c>
      <c r="D249" s="52">
        <v>8181.8</v>
      </c>
      <c r="E249" s="43"/>
      <c r="F249" s="43"/>
      <c r="G249" s="43"/>
      <c r="H249" s="50" t="s">
        <v>1048</v>
      </c>
    </row>
    <row r="250" spans="1:8" x14ac:dyDescent="0.2">
      <c r="A250" s="49">
        <v>112300011</v>
      </c>
      <c r="B250" s="50" t="s">
        <v>893</v>
      </c>
      <c r="C250" s="52">
        <v>3818.2</v>
      </c>
      <c r="D250" s="52">
        <v>3818.2</v>
      </c>
      <c r="E250" s="43"/>
      <c r="F250" s="43"/>
      <c r="G250" s="43"/>
      <c r="H250" s="50" t="s">
        <v>1048</v>
      </c>
    </row>
    <row r="251" spans="1:8" x14ac:dyDescent="0.2">
      <c r="A251" s="49">
        <v>112300011</v>
      </c>
      <c r="B251" s="50" t="s">
        <v>894</v>
      </c>
      <c r="C251" s="52">
        <v>6763.6</v>
      </c>
      <c r="D251" s="52">
        <v>6763.6</v>
      </c>
      <c r="E251" s="43"/>
      <c r="F251" s="43"/>
      <c r="G251" s="43"/>
      <c r="H251" s="50" t="s">
        <v>1048</v>
      </c>
    </row>
    <row r="252" spans="1:8" x14ac:dyDescent="0.2">
      <c r="A252" s="49">
        <v>112300011</v>
      </c>
      <c r="B252" s="50" t="s">
        <v>895</v>
      </c>
      <c r="C252" s="52">
        <v>3428.61</v>
      </c>
      <c r="D252" s="52">
        <v>3428.61</v>
      </c>
      <c r="E252" s="43"/>
      <c r="F252" s="43"/>
      <c r="G252" s="43"/>
      <c r="H252" s="50" t="s">
        <v>1048</v>
      </c>
    </row>
    <row r="253" spans="1:8" x14ac:dyDescent="0.2">
      <c r="A253" s="49">
        <v>112300011</v>
      </c>
      <c r="B253" s="50" t="s">
        <v>896</v>
      </c>
      <c r="C253" s="52">
        <v>11428.58</v>
      </c>
      <c r="D253" s="52">
        <v>11428.58</v>
      </c>
      <c r="E253" s="43"/>
      <c r="F253" s="43"/>
      <c r="G253" s="43"/>
      <c r="H253" s="50" t="s">
        <v>1048</v>
      </c>
    </row>
    <row r="254" spans="1:8" x14ac:dyDescent="0.2">
      <c r="A254" s="49">
        <v>112300011</v>
      </c>
      <c r="B254" s="50" t="s">
        <v>897</v>
      </c>
      <c r="C254" s="52">
        <v>11428.58</v>
      </c>
      <c r="D254" s="52">
        <v>11428.58</v>
      </c>
      <c r="E254" s="43"/>
      <c r="F254" s="43"/>
      <c r="G254" s="43"/>
      <c r="H254" s="50" t="s">
        <v>1048</v>
      </c>
    </row>
    <row r="255" spans="1:8" x14ac:dyDescent="0.2">
      <c r="A255" s="49">
        <v>112300011</v>
      </c>
      <c r="B255" s="50" t="s">
        <v>898</v>
      </c>
      <c r="C255" s="52">
        <v>11428.58</v>
      </c>
      <c r="D255" s="52">
        <v>11428.58</v>
      </c>
      <c r="E255" s="43"/>
      <c r="F255" s="43"/>
      <c r="G255" s="43"/>
      <c r="H255" s="50" t="s">
        <v>1048</v>
      </c>
    </row>
    <row r="256" spans="1:8" x14ac:dyDescent="0.2">
      <c r="A256" s="49">
        <v>112300011</v>
      </c>
      <c r="B256" s="50" t="s">
        <v>899</v>
      </c>
      <c r="C256" s="52">
        <v>7428.55</v>
      </c>
      <c r="D256" s="52">
        <v>7428.55</v>
      </c>
      <c r="E256" s="43"/>
      <c r="F256" s="43"/>
      <c r="G256" s="43"/>
      <c r="H256" s="50" t="s">
        <v>1048</v>
      </c>
    </row>
    <row r="257" spans="1:8" x14ac:dyDescent="0.2">
      <c r="A257" s="49">
        <v>112300011</v>
      </c>
      <c r="B257" s="50" t="s">
        <v>900</v>
      </c>
      <c r="C257" s="52">
        <v>17142.87</v>
      </c>
      <c r="D257" s="52">
        <v>17142.87</v>
      </c>
      <c r="E257" s="43"/>
      <c r="F257" s="43"/>
      <c r="G257" s="43"/>
      <c r="H257" s="50" t="s">
        <v>1048</v>
      </c>
    </row>
    <row r="258" spans="1:8" x14ac:dyDescent="0.2">
      <c r="A258" s="49">
        <v>112300011</v>
      </c>
      <c r="B258" s="50" t="s">
        <v>901</v>
      </c>
      <c r="C258" s="52">
        <v>8571.39</v>
      </c>
      <c r="D258" s="52">
        <v>8571.39</v>
      </c>
      <c r="E258" s="43"/>
      <c r="F258" s="43"/>
      <c r="G258" s="43"/>
      <c r="H258" s="50" t="s">
        <v>1048</v>
      </c>
    </row>
    <row r="259" spans="1:8" x14ac:dyDescent="0.2">
      <c r="A259" s="49">
        <v>112300011</v>
      </c>
      <c r="B259" s="50" t="s">
        <v>902</v>
      </c>
      <c r="C259" s="52">
        <v>30000</v>
      </c>
      <c r="D259" s="52">
        <v>30000</v>
      </c>
      <c r="E259" s="43"/>
      <c r="F259" s="43"/>
      <c r="G259" s="43"/>
      <c r="H259" s="50" t="s">
        <v>1048</v>
      </c>
    </row>
    <row r="260" spans="1:8" x14ac:dyDescent="0.2">
      <c r="A260" s="49">
        <v>112300011</v>
      </c>
      <c r="B260" s="50" t="s">
        <v>698</v>
      </c>
      <c r="C260" s="52">
        <v>20443.419999999998</v>
      </c>
      <c r="D260" s="52">
        <v>20443.419999999998</v>
      </c>
      <c r="E260" s="43"/>
      <c r="F260" s="43"/>
      <c r="G260" s="43"/>
      <c r="H260" s="50" t="s">
        <v>1048</v>
      </c>
    </row>
    <row r="261" spans="1:8" x14ac:dyDescent="0.2">
      <c r="A261" s="49">
        <v>112300011</v>
      </c>
      <c r="B261" s="50" t="s">
        <v>903</v>
      </c>
      <c r="C261" s="52">
        <v>9914.2900000000009</v>
      </c>
      <c r="D261" s="52">
        <v>9914.2900000000009</v>
      </c>
      <c r="E261" s="43"/>
      <c r="F261" s="43"/>
      <c r="G261" s="43"/>
      <c r="H261" s="50" t="s">
        <v>1048</v>
      </c>
    </row>
    <row r="262" spans="1:8" x14ac:dyDescent="0.2">
      <c r="A262" s="49">
        <v>112300011</v>
      </c>
      <c r="B262" s="50" t="s">
        <v>904</v>
      </c>
      <c r="C262" s="52">
        <v>11428.58</v>
      </c>
      <c r="D262" s="52">
        <v>11428.58</v>
      </c>
      <c r="E262" s="43"/>
      <c r="F262" s="43"/>
      <c r="G262" s="43"/>
      <c r="H262" s="50" t="s">
        <v>1048</v>
      </c>
    </row>
    <row r="263" spans="1:8" x14ac:dyDescent="0.2">
      <c r="A263" s="49">
        <v>112300011</v>
      </c>
      <c r="B263" s="50" t="s">
        <v>905</v>
      </c>
      <c r="C263" s="52">
        <v>8571.39</v>
      </c>
      <c r="D263" s="52">
        <v>8571.39</v>
      </c>
      <c r="E263" s="43"/>
      <c r="F263" s="43"/>
      <c r="G263" s="43"/>
      <c r="H263" s="50" t="s">
        <v>1048</v>
      </c>
    </row>
    <row r="264" spans="1:8" x14ac:dyDescent="0.2">
      <c r="A264" s="49">
        <v>112300011</v>
      </c>
      <c r="B264" s="50" t="s">
        <v>906</v>
      </c>
      <c r="C264" s="52">
        <v>6857.13</v>
      </c>
      <c r="D264" s="52">
        <v>6857.13</v>
      </c>
      <c r="E264" s="43"/>
      <c r="F264" s="43"/>
      <c r="G264" s="43"/>
      <c r="H264" s="50" t="s">
        <v>1048</v>
      </c>
    </row>
    <row r="265" spans="1:8" x14ac:dyDescent="0.2">
      <c r="A265" s="49">
        <v>112300011</v>
      </c>
      <c r="B265" s="50" t="s">
        <v>907</v>
      </c>
      <c r="C265" s="52">
        <v>12000</v>
      </c>
      <c r="D265" s="52">
        <v>12000</v>
      </c>
      <c r="E265" s="43"/>
      <c r="F265" s="43"/>
      <c r="G265" s="43"/>
      <c r="H265" s="50" t="s">
        <v>1048</v>
      </c>
    </row>
    <row r="266" spans="1:8" x14ac:dyDescent="0.2">
      <c r="A266" s="49">
        <v>112300011</v>
      </c>
      <c r="B266" s="50" t="s">
        <v>908</v>
      </c>
      <c r="C266" s="52">
        <v>12571.42</v>
      </c>
      <c r="D266" s="52">
        <v>12571.42</v>
      </c>
      <c r="E266" s="43"/>
      <c r="F266" s="43"/>
      <c r="G266" s="43"/>
      <c r="H266" s="50" t="s">
        <v>1048</v>
      </c>
    </row>
    <row r="267" spans="1:8" x14ac:dyDescent="0.2">
      <c r="A267" s="49">
        <v>112300011</v>
      </c>
      <c r="B267" s="50" t="s">
        <v>909</v>
      </c>
      <c r="C267" s="52">
        <v>12000</v>
      </c>
      <c r="D267" s="52">
        <v>12000</v>
      </c>
      <c r="E267" s="43"/>
      <c r="F267" s="43"/>
      <c r="G267" s="43"/>
      <c r="H267" s="50" t="s">
        <v>1048</v>
      </c>
    </row>
    <row r="268" spans="1:8" x14ac:dyDescent="0.2">
      <c r="A268" s="49">
        <v>112300011</v>
      </c>
      <c r="B268" s="50" t="s">
        <v>910</v>
      </c>
      <c r="C268" s="52">
        <v>10285.74</v>
      </c>
      <c r="D268" s="52">
        <v>10285.74</v>
      </c>
      <c r="E268" s="43"/>
      <c r="F268" s="43"/>
      <c r="G268" s="43"/>
      <c r="H268" s="50" t="s">
        <v>1048</v>
      </c>
    </row>
    <row r="269" spans="1:8" x14ac:dyDescent="0.2">
      <c r="A269" s="49">
        <v>112300011</v>
      </c>
      <c r="B269" s="50" t="s">
        <v>911</v>
      </c>
      <c r="C269" s="52">
        <v>2700</v>
      </c>
      <c r="D269" s="52">
        <v>2700</v>
      </c>
      <c r="E269" s="43"/>
      <c r="F269" s="43"/>
      <c r="G269" s="43"/>
      <c r="H269" s="50" t="s">
        <v>1048</v>
      </c>
    </row>
    <row r="270" spans="1:8" x14ac:dyDescent="0.2">
      <c r="A270" s="49">
        <v>112300011</v>
      </c>
      <c r="B270" s="50" t="s">
        <v>912</v>
      </c>
      <c r="C270" s="52">
        <v>8571.39</v>
      </c>
      <c r="D270" s="52">
        <v>8571.39</v>
      </c>
      <c r="E270" s="43"/>
      <c r="F270" s="43"/>
      <c r="G270" s="43"/>
      <c r="H270" s="50" t="s">
        <v>1048</v>
      </c>
    </row>
    <row r="271" spans="1:8" x14ac:dyDescent="0.2">
      <c r="A271" s="49">
        <v>112300011</v>
      </c>
      <c r="B271" s="50" t="s">
        <v>913</v>
      </c>
      <c r="C271" s="52">
        <v>10105.23</v>
      </c>
      <c r="D271" s="52">
        <v>10105.23</v>
      </c>
      <c r="E271" s="43"/>
      <c r="F271" s="43"/>
      <c r="G271" s="43"/>
      <c r="H271" s="50" t="s">
        <v>1048</v>
      </c>
    </row>
    <row r="272" spans="1:8" x14ac:dyDescent="0.2">
      <c r="A272" s="49">
        <v>112300011</v>
      </c>
      <c r="B272" s="50" t="s">
        <v>914</v>
      </c>
      <c r="C272" s="52">
        <v>12631.59</v>
      </c>
      <c r="D272" s="52">
        <v>12631.59</v>
      </c>
      <c r="E272" s="43"/>
      <c r="F272" s="43"/>
      <c r="G272" s="43"/>
      <c r="H272" s="50" t="s">
        <v>1048</v>
      </c>
    </row>
    <row r="273" spans="1:8" x14ac:dyDescent="0.2">
      <c r="A273" s="49">
        <v>112300011</v>
      </c>
      <c r="B273" s="50" t="s">
        <v>915</v>
      </c>
      <c r="C273" s="52">
        <v>13714.26</v>
      </c>
      <c r="D273" s="52">
        <v>13714.26</v>
      </c>
      <c r="E273" s="43"/>
      <c r="F273" s="43"/>
      <c r="G273" s="43"/>
      <c r="H273" s="50" t="s">
        <v>1048</v>
      </c>
    </row>
    <row r="274" spans="1:8" x14ac:dyDescent="0.2">
      <c r="A274" s="49">
        <v>112300011</v>
      </c>
      <c r="B274" s="50" t="s">
        <v>916</v>
      </c>
      <c r="C274" s="52">
        <v>13714.26</v>
      </c>
      <c r="D274" s="52">
        <v>13714.26</v>
      </c>
      <c r="E274" s="43"/>
      <c r="F274" s="43"/>
      <c r="G274" s="43"/>
      <c r="H274" s="50" t="s">
        <v>1048</v>
      </c>
    </row>
    <row r="275" spans="1:8" x14ac:dyDescent="0.2">
      <c r="A275" s="49">
        <v>112300011</v>
      </c>
      <c r="B275" s="50" t="s">
        <v>917</v>
      </c>
      <c r="C275" s="52">
        <v>5454.5</v>
      </c>
      <c r="D275" s="52">
        <v>5454.5</v>
      </c>
      <c r="E275" s="43"/>
      <c r="F275" s="43"/>
      <c r="G275" s="43"/>
      <c r="H275" s="50" t="s">
        <v>1048</v>
      </c>
    </row>
    <row r="276" spans="1:8" x14ac:dyDescent="0.2">
      <c r="A276" s="49">
        <v>112300011</v>
      </c>
      <c r="B276" s="50" t="s">
        <v>918</v>
      </c>
      <c r="C276" s="52">
        <v>12000</v>
      </c>
      <c r="D276" s="52">
        <v>12000</v>
      </c>
      <c r="E276" s="43"/>
      <c r="F276" s="43"/>
      <c r="G276" s="43"/>
      <c r="H276" s="50" t="s">
        <v>1048</v>
      </c>
    </row>
    <row r="277" spans="1:8" x14ac:dyDescent="0.2">
      <c r="A277" s="49">
        <v>112300011</v>
      </c>
      <c r="B277" s="50" t="s">
        <v>919</v>
      </c>
      <c r="C277" s="52">
        <v>8571.39</v>
      </c>
      <c r="D277" s="52">
        <v>8571.39</v>
      </c>
      <c r="E277" s="43"/>
      <c r="F277" s="43"/>
      <c r="G277" s="43"/>
      <c r="H277" s="50" t="s">
        <v>1048</v>
      </c>
    </row>
    <row r="278" spans="1:8" x14ac:dyDescent="0.2">
      <c r="A278" s="49">
        <v>112300011</v>
      </c>
      <c r="B278" s="50" t="s">
        <v>920</v>
      </c>
      <c r="C278" s="52">
        <v>16363.6</v>
      </c>
      <c r="D278" s="52">
        <v>16363.6</v>
      </c>
      <c r="E278" s="43"/>
      <c r="F278" s="43"/>
      <c r="G278" s="43"/>
      <c r="H278" s="50" t="s">
        <v>1048</v>
      </c>
    </row>
    <row r="279" spans="1:8" x14ac:dyDescent="0.2">
      <c r="A279" s="49">
        <v>112300011</v>
      </c>
      <c r="B279" s="50" t="s">
        <v>921</v>
      </c>
      <c r="C279" s="52">
        <v>5672.7</v>
      </c>
      <c r="D279" s="52">
        <v>5672.7</v>
      </c>
      <c r="E279" s="43"/>
      <c r="F279" s="43"/>
      <c r="G279" s="43"/>
      <c r="H279" s="50" t="s">
        <v>1048</v>
      </c>
    </row>
    <row r="280" spans="1:8" x14ac:dyDescent="0.2">
      <c r="A280" s="49">
        <v>112300011</v>
      </c>
      <c r="B280" s="50" t="s">
        <v>922</v>
      </c>
      <c r="C280" s="52">
        <v>10909.1</v>
      </c>
      <c r="D280" s="52">
        <v>10909.1</v>
      </c>
      <c r="E280" s="43"/>
      <c r="F280" s="43"/>
      <c r="G280" s="43"/>
      <c r="H280" s="50" t="s">
        <v>1048</v>
      </c>
    </row>
    <row r="281" spans="1:8" x14ac:dyDescent="0.2">
      <c r="A281" s="49">
        <v>112300011</v>
      </c>
      <c r="B281" s="50" t="s">
        <v>923</v>
      </c>
      <c r="C281" s="52">
        <v>10285.74</v>
      </c>
      <c r="D281" s="52">
        <v>10285.74</v>
      </c>
      <c r="E281" s="43"/>
      <c r="F281" s="43"/>
      <c r="G281" s="43"/>
      <c r="H281" s="50" t="s">
        <v>1048</v>
      </c>
    </row>
    <row r="282" spans="1:8" x14ac:dyDescent="0.2">
      <c r="A282" s="49">
        <v>112300011</v>
      </c>
      <c r="B282" s="50" t="s">
        <v>924</v>
      </c>
      <c r="C282" s="52">
        <v>5454.5</v>
      </c>
      <c r="D282" s="52">
        <v>5454.5</v>
      </c>
      <c r="E282" s="43"/>
      <c r="F282" s="43"/>
      <c r="G282" s="43"/>
      <c r="H282" s="50" t="s">
        <v>1048</v>
      </c>
    </row>
    <row r="283" spans="1:8" x14ac:dyDescent="0.2">
      <c r="A283" s="49">
        <v>112300011</v>
      </c>
      <c r="B283" s="50" t="s">
        <v>925</v>
      </c>
      <c r="C283" s="52">
        <v>5454.5</v>
      </c>
      <c r="D283" s="52">
        <v>5454.5</v>
      </c>
      <c r="E283" s="43"/>
      <c r="F283" s="43"/>
      <c r="G283" s="43"/>
      <c r="H283" s="50" t="s">
        <v>1048</v>
      </c>
    </row>
    <row r="284" spans="1:8" x14ac:dyDescent="0.2">
      <c r="A284" s="49">
        <v>112300011</v>
      </c>
      <c r="B284" s="50" t="s">
        <v>926</v>
      </c>
      <c r="C284" s="52">
        <v>10909.1</v>
      </c>
      <c r="D284" s="52">
        <v>10909.1</v>
      </c>
      <c r="E284" s="43"/>
      <c r="F284" s="43"/>
      <c r="G284" s="43"/>
      <c r="H284" s="50" t="s">
        <v>1048</v>
      </c>
    </row>
    <row r="285" spans="1:8" x14ac:dyDescent="0.2">
      <c r="A285" s="49">
        <v>112300011</v>
      </c>
      <c r="B285" s="50" t="s">
        <v>927</v>
      </c>
      <c r="C285" s="52">
        <v>8571.39</v>
      </c>
      <c r="D285" s="52">
        <v>8571.39</v>
      </c>
      <c r="E285" s="43"/>
      <c r="F285" s="43"/>
      <c r="G285" s="43"/>
      <c r="H285" s="50" t="s">
        <v>1048</v>
      </c>
    </row>
    <row r="286" spans="1:8" x14ac:dyDescent="0.2">
      <c r="A286" s="49">
        <v>112300011</v>
      </c>
      <c r="B286" s="50" t="s">
        <v>1080</v>
      </c>
      <c r="C286" s="52">
        <v>6666.64</v>
      </c>
      <c r="D286" s="52">
        <v>6666.64</v>
      </c>
      <c r="E286" s="43"/>
      <c r="F286" s="43"/>
      <c r="G286" s="43"/>
      <c r="H286" s="50" t="s">
        <v>1048</v>
      </c>
    </row>
    <row r="287" spans="1:8" x14ac:dyDescent="0.2">
      <c r="A287" s="49">
        <v>112300011</v>
      </c>
      <c r="B287" s="50" t="s">
        <v>928</v>
      </c>
      <c r="C287" s="52">
        <v>13756.03</v>
      </c>
      <c r="D287" s="52">
        <v>13756.03</v>
      </c>
      <c r="E287" s="43"/>
      <c r="F287" s="43"/>
      <c r="G287" s="43"/>
      <c r="H287" s="50" t="s">
        <v>1048</v>
      </c>
    </row>
    <row r="288" spans="1:8" x14ac:dyDescent="0.2">
      <c r="A288" s="49">
        <v>112300011</v>
      </c>
      <c r="B288" s="50" t="s">
        <v>929</v>
      </c>
      <c r="C288" s="52">
        <v>11428.58</v>
      </c>
      <c r="D288" s="52">
        <v>11428.58</v>
      </c>
      <c r="E288" s="43"/>
      <c r="F288" s="43"/>
      <c r="G288" s="43"/>
      <c r="H288" s="50" t="s">
        <v>1048</v>
      </c>
    </row>
    <row r="289" spans="1:8" x14ac:dyDescent="0.2">
      <c r="A289" s="49">
        <v>112300011</v>
      </c>
      <c r="B289" s="50" t="s">
        <v>930</v>
      </c>
      <c r="C289" s="52">
        <v>15238.1</v>
      </c>
      <c r="D289" s="52">
        <v>15238.1</v>
      </c>
      <c r="E289" s="43"/>
      <c r="F289" s="43"/>
      <c r="G289" s="43"/>
      <c r="H289" s="50" t="s">
        <v>1048</v>
      </c>
    </row>
    <row r="290" spans="1:8" x14ac:dyDescent="0.2">
      <c r="A290" s="49">
        <v>112300011</v>
      </c>
      <c r="B290" s="50" t="s">
        <v>931</v>
      </c>
      <c r="C290" s="52">
        <v>12631.59</v>
      </c>
      <c r="D290" s="52">
        <v>12631.59</v>
      </c>
      <c r="E290" s="43"/>
      <c r="F290" s="43"/>
      <c r="G290" s="43"/>
      <c r="H290" s="50" t="s">
        <v>1048</v>
      </c>
    </row>
    <row r="291" spans="1:8" x14ac:dyDescent="0.2">
      <c r="A291" s="49">
        <v>112300011</v>
      </c>
      <c r="B291" s="50" t="s">
        <v>932</v>
      </c>
      <c r="C291" s="52">
        <v>10909.1</v>
      </c>
      <c r="D291" s="52">
        <v>10909.1</v>
      </c>
      <c r="E291" s="43"/>
      <c r="F291" s="43"/>
      <c r="G291" s="43"/>
      <c r="H291" s="50" t="s">
        <v>1048</v>
      </c>
    </row>
    <row r="292" spans="1:8" x14ac:dyDescent="0.2">
      <c r="A292" s="49">
        <v>112300011</v>
      </c>
      <c r="B292" s="50" t="s">
        <v>933</v>
      </c>
      <c r="C292" s="52">
        <v>12000</v>
      </c>
      <c r="D292" s="52">
        <v>12000</v>
      </c>
      <c r="E292" s="43"/>
      <c r="F292" s="43"/>
      <c r="G292" s="43"/>
      <c r="H292" s="50" t="s">
        <v>1048</v>
      </c>
    </row>
    <row r="293" spans="1:8" x14ac:dyDescent="0.2">
      <c r="A293" s="49">
        <v>112300011</v>
      </c>
      <c r="B293" s="50" t="s">
        <v>934</v>
      </c>
      <c r="C293" s="52">
        <v>8571.39</v>
      </c>
      <c r="D293" s="52">
        <v>8571.39</v>
      </c>
      <c r="E293" s="43"/>
      <c r="F293" s="43"/>
      <c r="G293" s="43"/>
      <c r="H293" s="50" t="s">
        <v>1048</v>
      </c>
    </row>
    <row r="294" spans="1:8" x14ac:dyDescent="0.2">
      <c r="A294" s="49">
        <v>112300011</v>
      </c>
      <c r="B294" s="50" t="s">
        <v>935</v>
      </c>
      <c r="C294" s="52">
        <v>13714.26</v>
      </c>
      <c r="D294" s="52">
        <v>13714.26</v>
      </c>
      <c r="E294" s="43"/>
      <c r="F294" s="43"/>
      <c r="G294" s="43"/>
      <c r="H294" s="50" t="s">
        <v>1048</v>
      </c>
    </row>
    <row r="295" spans="1:8" x14ac:dyDescent="0.2">
      <c r="A295" s="49">
        <v>112300011</v>
      </c>
      <c r="B295" s="50" t="s">
        <v>936</v>
      </c>
      <c r="C295" s="52">
        <v>11428.58</v>
      </c>
      <c r="D295" s="52">
        <v>11428.58</v>
      </c>
      <c r="E295" s="43"/>
      <c r="F295" s="43"/>
      <c r="G295" s="43"/>
      <c r="H295" s="50" t="s">
        <v>1048</v>
      </c>
    </row>
    <row r="296" spans="1:8" x14ac:dyDescent="0.2">
      <c r="A296" s="49">
        <v>112300011</v>
      </c>
      <c r="B296" s="50" t="s">
        <v>937</v>
      </c>
      <c r="C296" s="52">
        <v>5714.29</v>
      </c>
      <c r="D296" s="52">
        <v>5714.29</v>
      </c>
      <c r="E296" s="43"/>
      <c r="F296" s="43"/>
      <c r="G296" s="43"/>
      <c r="H296" s="50" t="s">
        <v>1048</v>
      </c>
    </row>
    <row r="297" spans="1:8" x14ac:dyDescent="0.2">
      <c r="A297" s="49">
        <v>112300011</v>
      </c>
      <c r="B297" s="50" t="s">
        <v>938</v>
      </c>
      <c r="C297" s="52">
        <v>10909.1</v>
      </c>
      <c r="D297" s="52">
        <v>10909.1</v>
      </c>
      <c r="E297" s="43"/>
      <c r="F297" s="43"/>
      <c r="G297" s="43"/>
      <c r="H297" s="50" t="s">
        <v>1048</v>
      </c>
    </row>
    <row r="298" spans="1:8" x14ac:dyDescent="0.2">
      <c r="A298" s="49">
        <v>112300011</v>
      </c>
      <c r="B298" s="50" t="s">
        <v>939</v>
      </c>
      <c r="C298" s="52">
        <v>11428.58</v>
      </c>
      <c r="D298" s="52">
        <v>11428.58</v>
      </c>
      <c r="E298" s="43"/>
      <c r="F298" s="43"/>
      <c r="G298" s="43"/>
      <c r="H298" s="50" t="s">
        <v>1048</v>
      </c>
    </row>
    <row r="299" spans="1:8" x14ac:dyDescent="0.2">
      <c r="A299" s="49">
        <v>112300011</v>
      </c>
      <c r="B299" s="50" t="s">
        <v>940</v>
      </c>
      <c r="C299" s="52">
        <v>11428.58</v>
      </c>
      <c r="D299" s="52">
        <v>11428.58</v>
      </c>
      <c r="E299" s="43"/>
      <c r="F299" s="43"/>
      <c r="G299" s="43"/>
      <c r="H299" s="50" t="s">
        <v>1048</v>
      </c>
    </row>
    <row r="300" spans="1:8" x14ac:dyDescent="0.2">
      <c r="A300" s="49">
        <v>112300011</v>
      </c>
      <c r="B300" s="50" t="s">
        <v>941</v>
      </c>
      <c r="C300" s="52">
        <v>9000</v>
      </c>
      <c r="D300" s="52">
        <v>9000</v>
      </c>
      <c r="E300" s="43"/>
      <c r="F300" s="43"/>
      <c r="G300" s="43"/>
      <c r="H300" s="50" t="s">
        <v>1048</v>
      </c>
    </row>
    <row r="301" spans="1:8" x14ac:dyDescent="0.2">
      <c r="A301" s="49">
        <v>112300011</v>
      </c>
      <c r="B301" s="50" t="s">
        <v>942</v>
      </c>
      <c r="C301" s="52">
        <v>8571.39</v>
      </c>
      <c r="D301" s="52">
        <v>8571.39</v>
      </c>
      <c r="E301" s="43"/>
      <c r="F301" s="43"/>
      <c r="G301" s="43"/>
      <c r="H301" s="50" t="s">
        <v>1048</v>
      </c>
    </row>
    <row r="302" spans="1:8" x14ac:dyDescent="0.2">
      <c r="A302" s="49">
        <v>112300011</v>
      </c>
      <c r="B302" s="50" t="s">
        <v>943</v>
      </c>
      <c r="C302" s="52">
        <v>14400</v>
      </c>
      <c r="D302" s="52">
        <v>14400</v>
      </c>
      <c r="E302" s="43"/>
      <c r="F302" s="43"/>
      <c r="G302" s="43"/>
      <c r="H302" s="50" t="s">
        <v>1048</v>
      </c>
    </row>
    <row r="303" spans="1:8" x14ac:dyDescent="0.2">
      <c r="A303" s="49">
        <v>112300011</v>
      </c>
      <c r="B303" s="50" t="s">
        <v>944</v>
      </c>
      <c r="C303" s="52">
        <v>5714.29</v>
      </c>
      <c r="D303" s="52">
        <v>5714.29</v>
      </c>
      <c r="E303" s="43"/>
      <c r="F303" s="43"/>
      <c r="G303" s="43"/>
      <c r="H303" s="50" t="s">
        <v>1048</v>
      </c>
    </row>
    <row r="304" spans="1:8" x14ac:dyDescent="0.2">
      <c r="A304" s="49">
        <v>112300011</v>
      </c>
      <c r="B304" s="50" t="s">
        <v>710</v>
      </c>
      <c r="C304" s="52">
        <v>83613.23</v>
      </c>
      <c r="D304" s="52">
        <v>83613.23</v>
      </c>
      <c r="E304" s="43"/>
      <c r="F304" s="43"/>
      <c r="G304" s="43"/>
      <c r="H304" s="50" t="s">
        <v>1048</v>
      </c>
    </row>
    <row r="305" spans="1:8" x14ac:dyDescent="0.2">
      <c r="A305" s="49">
        <v>112300011</v>
      </c>
      <c r="B305" s="50" t="s">
        <v>711</v>
      </c>
      <c r="C305" s="52">
        <v>9473.7099999999991</v>
      </c>
      <c r="D305" s="52">
        <v>9473.7099999999991</v>
      </c>
      <c r="E305" s="43"/>
      <c r="F305" s="43"/>
      <c r="G305" s="43"/>
      <c r="H305" s="50" t="s">
        <v>1048</v>
      </c>
    </row>
    <row r="306" spans="1:8" x14ac:dyDescent="0.2">
      <c r="A306" s="49">
        <v>112300011</v>
      </c>
      <c r="B306" s="50" t="s">
        <v>712</v>
      </c>
      <c r="C306" s="52">
        <v>76144.06</v>
      </c>
      <c r="D306" s="52">
        <v>76144.06</v>
      </c>
      <c r="E306" s="43"/>
      <c r="F306" s="43"/>
      <c r="G306" s="43"/>
      <c r="H306" s="50" t="s">
        <v>1048</v>
      </c>
    </row>
    <row r="307" spans="1:8" x14ac:dyDescent="0.2">
      <c r="A307" s="49">
        <v>112300011</v>
      </c>
      <c r="B307" s="50" t="s">
        <v>945</v>
      </c>
      <c r="C307" s="52">
        <v>12545.5</v>
      </c>
      <c r="D307" s="52">
        <v>12545.5</v>
      </c>
      <c r="E307" s="43"/>
      <c r="F307" s="43"/>
      <c r="G307" s="43"/>
      <c r="H307" s="50" t="s">
        <v>1048</v>
      </c>
    </row>
    <row r="308" spans="1:8" x14ac:dyDescent="0.2">
      <c r="A308" s="49">
        <v>112300011</v>
      </c>
      <c r="B308" s="50" t="s">
        <v>701</v>
      </c>
      <c r="C308" s="52">
        <v>27416.560000000001</v>
      </c>
      <c r="D308" s="52">
        <v>27416.560000000001</v>
      </c>
      <c r="E308" s="43"/>
      <c r="F308" s="43"/>
      <c r="G308" s="43"/>
      <c r="H308" s="50" t="s">
        <v>1048</v>
      </c>
    </row>
    <row r="309" spans="1:8" x14ac:dyDescent="0.2">
      <c r="A309" s="49">
        <v>112300011</v>
      </c>
      <c r="B309" s="50" t="s">
        <v>1081</v>
      </c>
      <c r="C309" s="52">
        <v>156324.76</v>
      </c>
      <c r="D309" s="52">
        <v>156324.76</v>
      </c>
      <c r="E309" s="43"/>
      <c r="F309" s="43"/>
      <c r="G309" s="43"/>
      <c r="H309" s="50" t="s">
        <v>1048</v>
      </c>
    </row>
    <row r="310" spans="1:8" x14ac:dyDescent="0.2">
      <c r="A310" s="49">
        <v>112300011</v>
      </c>
      <c r="B310" s="50" t="s">
        <v>946</v>
      </c>
      <c r="C310" s="52">
        <v>11428.58</v>
      </c>
      <c r="D310" s="52">
        <v>11428.58</v>
      </c>
      <c r="E310" s="43"/>
      <c r="F310" s="43"/>
      <c r="G310" s="43"/>
      <c r="H310" s="50" t="s">
        <v>1048</v>
      </c>
    </row>
    <row r="311" spans="1:8" x14ac:dyDescent="0.2">
      <c r="A311" s="49">
        <v>112300011</v>
      </c>
      <c r="B311" s="50" t="s">
        <v>703</v>
      </c>
      <c r="C311" s="52">
        <v>9142.9</v>
      </c>
      <c r="D311" s="52">
        <v>9142.9</v>
      </c>
      <c r="E311" s="43"/>
      <c r="F311" s="43"/>
      <c r="G311" s="43"/>
      <c r="H311" s="50" t="s">
        <v>1048</v>
      </c>
    </row>
    <row r="312" spans="1:8" x14ac:dyDescent="0.2">
      <c r="A312" s="49">
        <v>112300011</v>
      </c>
      <c r="B312" s="50" t="s">
        <v>947</v>
      </c>
      <c r="C312" s="52">
        <v>21818.2</v>
      </c>
      <c r="D312" s="52">
        <v>21818.2</v>
      </c>
      <c r="E312" s="43"/>
      <c r="F312" s="43"/>
      <c r="G312" s="43"/>
      <c r="H312" s="50" t="s">
        <v>1048</v>
      </c>
    </row>
    <row r="313" spans="1:8" x14ac:dyDescent="0.2">
      <c r="A313" s="49">
        <v>112300011</v>
      </c>
      <c r="B313" s="50" t="s">
        <v>705</v>
      </c>
      <c r="C313" s="52">
        <v>2454.5</v>
      </c>
      <c r="D313" s="52">
        <v>2454.5</v>
      </c>
      <c r="E313" s="43"/>
      <c r="F313" s="43"/>
      <c r="G313" s="43"/>
      <c r="H313" s="50" t="s">
        <v>1048</v>
      </c>
    </row>
    <row r="314" spans="1:8" x14ac:dyDescent="0.2">
      <c r="A314" s="49">
        <v>112300011</v>
      </c>
      <c r="B314" s="50" t="s">
        <v>948</v>
      </c>
      <c r="C314" s="52">
        <v>19090.900000000001</v>
      </c>
      <c r="D314" s="52">
        <v>19090.900000000001</v>
      </c>
      <c r="E314" s="43"/>
      <c r="F314" s="43"/>
      <c r="G314" s="43"/>
      <c r="H314" s="50" t="s">
        <v>1048</v>
      </c>
    </row>
    <row r="315" spans="1:8" x14ac:dyDescent="0.2">
      <c r="A315" s="49">
        <v>112300011</v>
      </c>
      <c r="B315" s="50" t="s">
        <v>949</v>
      </c>
      <c r="C315" s="52">
        <v>28571.45</v>
      </c>
      <c r="D315" s="52">
        <v>28571.45</v>
      </c>
      <c r="E315" s="43"/>
      <c r="F315" s="43"/>
      <c r="G315" s="43"/>
      <c r="H315" s="50" t="s">
        <v>1048</v>
      </c>
    </row>
    <row r="316" spans="1:8" x14ac:dyDescent="0.2">
      <c r="A316" s="49">
        <v>112300011</v>
      </c>
      <c r="B316" s="50" t="s">
        <v>950</v>
      </c>
      <c r="C316" s="52">
        <v>14285.68</v>
      </c>
      <c r="D316" s="52">
        <v>14285.68</v>
      </c>
      <c r="E316" s="43"/>
      <c r="F316" s="43"/>
      <c r="G316" s="43"/>
      <c r="H316" s="50" t="s">
        <v>1048</v>
      </c>
    </row>
    <row r="317" spans="1:8" x14ac:dyDescent="0.2">
      <c r="A317" s="49">
        <v>112300011</v>
      </c>
      <c r="B317" s="50" t="s">
        <v>951</v>
      </c>
      <c r="C317" s="52">
        <v>19090.900000000001</v>
      </c>
      <c r="D317" s="52">
        <v>19090.900000000001</v>
      </c>
      <c r="E317" s="43"/>
      <c r="F317" s="43"/>
      <c r="G317" s="43"/>
      <c r="H317" s="50" t="s">
        <v>1048</v>
      </c>
    </row>
    <row r="318" spans="1:8" x14ac:dyDescent="0.2">
      <c r="A318" s="49">
        <v>112300011</v>
      </c>
      <c r="B318" s="50" t="s">
        <v>952</v>
      </c>
      <c r="C318" s="52">
        <v>5714.29</v>
      </c>
      <c r="D318" s="52">
        <v>5714.29</v>
      </c>
      <c r="E318" s="43"/>
      <c r="F318" s="43"/>
      <c r="G318" s="43"/>
      <c r="H318" s="50" t="s">
        <v>1048</v>
      </c>
    </row>
    <row r="319" spans="1:8" x14ac:dyDescent="0.2">
      <c r="A319" s="49">
        <v>112300011</v>
      </c>
      <c r="B319" s="50" t="s">
        <v>953</v>
      </c>
      <c r="C319" s="52">
        <v>34909.1</v>
      </c>
      <c r="D319" s="52">
        <v>34909.1</v>
      </c>
      <c r="E319" s="43"/>
      <c r="F319" s="43"/>
      <c r="G319" s="43"/>
      <c r="H319" s="50" t="s">
        <v>1048</v>
      </c>
    </row>
    <row r="320" spans="1:8" x14ac:dyDescent="0.2">
      <c r="A320" s="49">
        <v>112300011</v>
      </c>
      <c r="B320" s="50" t="s">
        <v>954</v>
      </c>
      <c r="C320" s="52">
        <v>49090.9</v>
      </c>
      <c r="D320" s="52">
        <v>49090.9</v>
      </c>
      <c r="E320" s="43"/>
      <c r="F320" s="43"/>
      <c r="G320" s="43"/>
      <c r="H320" s="50" t="s">
        <v>1048</v>
      </c>
    </row>
    <row r="321" spans="1:8" x14ac:dyDescent="0.2">
      <c r="A321" s="49">
        <v>112300011</v>
      </c>
      <c r="B321" s="50" t="s">
        <v>1082</v>
      </c>
      <c r="C321" s="52">
        <v>29599.99</v>
      </c>
      <c r="D321" s="52">
        <v>29599.99</v>
      </c>
      <c r="E321" s="43"/>
      <c r="F321" s="43"/>
      <c r="G321" s="43"/>
      <c r="H321" s="50" t="s">
        <v>1048</v>
      </c>
    </row>
    <row r="322" spans="1:8" x14ac:dyDescent="0.2">
      <c r="A322" s="49">
        <v>112300011</v>
      </c>
      <c r="B322" s="50" t="s">
        <v>955</v>
      </c>
      <c r="C322" s="52">
        <v>28722.32</v>
      </c>
      <c r="D322" s="52">
        <v>28722.32</v>
      </c>
      <c r="E322" s="43"/>
      <c r="F322" s="43"/>
      <c r="G322" s="43"/>
      <c r="H322" s="50" t="s">
        <v>1048</v>
      </c>
    </row>
    <row r="323" spans="1:8" x14ac:dyDescent="0.2">
      <c r="A323" s="49">
        <v>112300011</v>
      </c>
      <c r="B323" s="50" t="s">
        <v>956</v>
      </c>
      <c r="C323" s="52">
        <v>2727.3</v>
      </c>
      <c r="D323" s="52">
        <v>2727.3</v>
      </c>
      <c r="E323" s="43"/>
      <c r="F323" s="43"/>
      <c r="G323" s="43"/>
      <c r="H323" s="50" t="s">
        <v>1048</v>
      </c>
    </row>
    <row r="324" spans="1:8" x14ac:dyDescent="0.2">
      <c r="A324" s="49">
        <v>112300011</v>
      </c>
      <c r="B324" s="50" t="s">
        <v>957</v>
      </c>
      <c r="C324" s="52">
        <v>67698.070000000007</v>
      </c>
      <c r="D324" s="52">
        <v>67698.070000000007</v>
      </c>
      <c r="E324" s="43"/>
      <c r="F324" s="43"/>
      <c r="G324" s="43"/>
      <c r="H324" s="50" t="s">
        <v>1048</v>
      </c>
    </row>
    <row r="325" spans="1:8" x14ac:dyDescent="0.2">
      <c r="A325" s="49">
        <v>112300011</v>
      </c>
      <c r="B325" s="50" t="s">
        <v>958</v>
      </c>
      <c r="C325" s="52">
        <v>26362.78</v>
      </c>
      <c r="D325" s="52">
        <v>26362.78</v>
      </c>
      <c r="E325" s="43"/>
      <c r="F325" s="43"/>
      <c r="G325" s="43"/>
      <c r="H325" s="50" t="s">
        <v>1048</v>
      </c>
    </row>
    <row r="326" spans="1:8" x14ac:dyDescent="0.2">
      <c r="A326" s="49">
        <v>112300011</v>
      </c>
      <c r="B326" s="50" t="s">
        <v>959</v>
      </c>
      <c r="C326" s="52">
        <v>3272.7</v>
      </c>
      <c r="D326" s="52">
        <v>3272.7</v>
      </c>
      <c r="E326" s="43"/>
      <c r="F326" s="43"/>
      <c r="G326" s="43"/>
      <c r="H326" s="50" t="s">
        <v>1048</v>
      </c>
    </row>
    <row r="327" spans="1:8" x14ac:dyDescent="0.2">
      <c r="A327" s="49">
        <v>112300011</v>
      </c>
      <c r="B327" s="50" t="s">
        <v>960</v>
      </c>
      <c r="C327" s="52">
        <v>11428.58</v>
      </c>
      <c r="D327" s="52">
        <v>11428.58</v>
      </c>
      <c r="E327" s="43"/>
      <c r="F327" s="43"/>
      <c r="G327" s="43"/>
      <c r="H327" s="50" t="s">
        <v>1048</v>
      </c>
    </row>
    <row r="328" spans="1:8" x14ac:dyDescent="0.2">
      <c r="A328" s="49">
        <v>112300011</v>
      </c>
      <c r="B328" s="50" t="s">
        <v>961</v>
      </c>
      <c r="C328" s="52">
        <v>4571.45</v>
      </c>
      <c r="D328" s="52">
        <v>4571.45</v>
      </c>
      <c r="E328" s="43"/>
      <c r="F328" s="43"/>
      <c r="G328" s="43"/>
      <c r="H328" s="50" t="s">
        <v>1048</v>
      </c>
    </row>
    <row r="329" spans="1:8" x14ac:dyDescent="0.2">
      <c r="A329" s="49">
        <v>112300011</v>
      </c>
      <c r="B329" s="50" t="s">
        <v>962</v>
      </c>
      <c r="C329" s="52">
        <v>17142.87</v>
      </c>
      <c r="D329" s="52">
        <v>17142.87</v>
      </c>
      <c r="E329" s="43"/>
      <c r="F329" s="43"/>
      <c r="G329" s="43"/>
      <c r="H329" s="50" t="s">
        <v>1048</v>
      </c>
    </row>
    <row r="330" spans="1:8" x14ac:dyDescent="0.2">
      <c r="A330" s="49">
        <v>112300011</v>
      </c>
      <c r="B330" s="50" t="s">
        <v>963</v>
      </c>
      <c r="C330" s="52">
        <v>24000</v>
      </c>
      <c r="D330" s="52">
        <v>24000</v>
      </c>
      <c r="E330" s="43"/>
      <c r="F330" s="43"/>
      <c r="G330" s="43"/>
      <c r="H330" s="50" t="s">
        <v>1048</v>
      </c>
    </row>
    <row r="331" spans="1:8" x14ac:dyDescent="0.2">
      <c r="A331" s="49">
        <v>112300011</v>
      </c>
      <c r="B331" s="50" t="s">
        <v>964</v>
      </c>
      <c r="C331" s="52">
        <v>10800</v>
      </c>
      <c r="D331" s="52">
        <v>10800</v>
      </c>
      <c r="E331" s="43"/>
      <c r="F331" s="43"/>
      <c r="G331" s="43"/>
      <c r="H331" s="50" t="s">
        <v>1048</v>
      </c>
    </row>
    <row r="332" spans="1:8" x14ac:dyDescent="0.2">
      <c r="A332" s="49">
        <v>112300011</v>
      </c>
      <c r="B332" s="50" t="s">
        <v>965</v>
      </c>
      <c r="C332" s="52">
        <v>3818.2</v>
      </c>
      <c r="D332" s="52">
        <v>3818.2</v>
      </c>
      <c r="E332" s="43"/>
      <c r="F332" s="43"/>
      <c r="G332" s="43"/>
      <c r="H332" s="50" t="s">
        <v>1048</v>
      </c>
    </row>
    <row r="333" spans="1:8" x14ac:dyDescent="0.2">
      <c r="A333" s="49">
        <v>112300011</v>
      </c>
      <c r="B333" s="50" t="s">
        <v>966</v>
      </c>
      <c r="C333" s="52">
        <v>5142.87</v>
      </c>
      <c r="D333" s="52">
        <v>5142.87</v>
      </c>
      <c r="E333" s="43"/>
      <c r="F333" s="43"/>
      <c r="G333" s="43"/>
      <c r="H333" s="50" t="s">
        <v>1048</v>
      </c>
    </row>
    <row r="334" spans="1:8" x14ac:dyDescent="0.2">
      <c r="A334" s="49">
        <v>112300011</v>
      </c>
      <c r="B334" s="50" t="s">
        <v>967</v>
      </c>
      <c r="C334" s="52">
        <v>3600</v>
      </c>
      <c r="D334" s="52">
        <v>3600</v>
      </c>
      <c r="E334" s="43"/>
      <c r="F334" s="43"/>
      <c r="G334" s="43"/>
      <c r="H334" s="50" t="s">
        <v>1048</v>
      </c>
    </row>
    <row r="335" spans="1:8" x14ac:dyDescent="0.2">
      <c r="A335" s="49">
        <v>112300011</v>
      </c>
      <c r="B335" s="50" t="s">
        <v>968</v>
      </c>
      <c r="C335" s="52">
        <v>6000</v>
      </c>
      <c r="D335" s="52">
        <v>6000</v>
      </c>
      <c r="E335" s="43"/>
      <c r="F335" s="43"/>
      <c r="G335" s="43"/>
      <c r="H335" s="50" t="s">
        <v>1048</v>
      </c>
    </row>
    <row r="336" spans="1:8" x14ac:dyDescent="0.2">
      <c r="A336" s="49">
        <v>112300011</v>
      </c>
      <c r="B336" s="50" t="s">
        <v>969</v>
      </c>
      <c r="C336" s="52">
        <v>36000</v>
      </c>
      <c r="D336" s="52">
        <v>36000</v>
      </c>
      <c r="E336" s="43"/>
      <c r="F336" s="43"/>
      <c r="G336" s="43"/>
      <c r="H336" s="50" t="s">
        <v>1048</v>
      </c>
    </row>
    <row r="337" spans="1:8" x14ac:dyDescent="0.2">
      <c r="A337" s="49">
        <v>112300011</v>
      </c>
      <c r="B337" s="50" t="s">
        <v>970</v>
      </c>
      <c r="C337" s="52">
        <v>21818.2</v>
      </c>
      <c r="D337" s="52">
        <v>21818.2</v>
      </c>
      <c r="E337" s="43"/>
      <c r="F337" s="43"/>
      <c r="G337" s="43"/>
      <c r="H337" s="50" t="s">
        <v>1048</v>
      </c>
    </row>
    <row r="338" spans="1:8" x14ac:dyDescent="0.2">
      <c r="A338" s="49">
        <v>112300011</v>
      </c>
      <c r="B338" s="50" t="s">
        <v>971</v>
      </c>
      <c r="C338" s="52">
        <v>6000</v>
      </c>
      <c r="D338" s="52">
        <v>6000</v>
      </c>
      <c r="E338" s="43"/>
      <c r="F338" s="43"/>
      <c r="G338" s="43"/>
      <c r="H338" s="50" t="s">
        <v>1048</v>
      </c>
    </row>
    <row r="339" spans="1:8" x14ac:dyDescent="0.2">
      <c r="A339" s="49">
        <v>112300011</v>
      </c>
      <c r="B339" s="50" t="s">
        <v>972</v>
      </c>
      <c r="C339" s="52">
        <v>81983.820000000007</v>
      </c>
      <c r="D339" s="52">
        <v>81983.820000000007</v>
      </c>
      <c r="E339" s="43"/>
      <c r="F339" s="43"/>
      <c r="G339" s="43"/>
      <c r="H339" s="50" t="s">
        <v>1048</v>
      </c>
    </row>
    <row r="340" spans="1:8" x14ac:dyDescent="0.2">
      <c r="A340" s="49">
        <v>112300011</v>
      </c>
      <c r="B340" s="50" t="s">
        <v>973</v>
      </c>
      <c r="C340" s="52">
        <v>81981.8</v>
      </c>
      <c r="D340" s="52">
        <v>81981.8</v>
      </c>
      <c r="E340" s="43"/>
      <c r="F340" s="43"/>
      <c r="G340" s="43"/>
      <c r="H340" s="50" t="s">
        <v>1048</v>
      </c>
    </row>
    <row r="341" spans="1:8" x14ac:dyDescent="0.2">
      <c r="A341" s="49">
        <v>112300011</v>
      </c>
      <c r="B341" s="50" t="s">
        <v>974</v>
      </c>
      <c r="C341" s="52">
        <v>43636.4</v>
      </c>
      <c r="D341" s="52">
        <v>43636.4</v>
      </c>
      <c r="E341" s="43"/>
      <c r="F341" s="43"/>
      <c r="G341" s="43"/>
      <c r="H341" s="50" t="s">
        <v>1048</v>
      </c>
    </row>
    <row r="342" spans="1:8" x14ac:dyDescent="0.2">
      <c r="A342" s="49">
        <v>112300011</v>
      </c>
      <c r="B342" s="50" t="s">
        <v>975</v>
      </c>
      <c r="C342" s="52">
        <v>36571.42</v>
      </c>
      <c r="D342" s="52">
        <v>36571.42</v>
      </c>
      <c r="E342" s="43"/>
      <c r="F342" s="43"/>
      <c r="G342" s="43"/>
      <c r="H342" s="50" t="s">
        <v>1048</v>
      </c>
    </row>
    <row r="343" spans="1:8" x14ac:dyDescent="0.2">
      <c r="A343" s="49">
        <v>112300011</v>
      </c>
      <c r="B343" s="50" t="s">
        <v>976</v>
      </c>
      <c r="C343" s="52">
        <v>10909.1</v>
      </c>
      <c r="D343" s="52">
        <v>10909.1</v>
      </c>
      <c r="E343" s="43"/>
      <c r="F343" s="43"/>
      <c r="G343" s="43"/>
      <c r="H343" s="50" t="s">
        <v>1048</v>
      </c>
    </row>
    <row r="344" spans="1:8" x14ac:dyDescent="0.2">
      <c r="A344" s="49">
        <v>112300011</v>
      </c>
      <c r="B344" s="50" t="s">
        <v>977</v>
      </c>
      <c r="C344" s="52">
        <v>13714.26</v>
      </c>
      <c r="D344" s="52">
        <v>13714.26</v>
      </c>
      <c r="E344" s="43"/>
      <c r="F344" s="43"/>
      <c r="G344" s="43"/>
      <c r="H344" s="50" t="s">
        <v>1048</v>
      </c>
    </row>
    <row r="345" spans="1:8" x14ac:dyDescent="0.2">
      <c r="A345" s="49">
        <v>112300011</v>
      </c>
      <c r="B345" s="50" t="s">
        <v>978</v>
      </c>
      <c r="C345" s="52">
        <v>43731.3</v>
      </c>
      <c r="D345" s="52">
        <v>43731.3</v>
      </c>
      <c r="E345" s="43"/>
      <c r="F345" s="43"/>
      <c r="G345" s="43"/>
      <c r="H345" s="50" t="s">
        <v>1048</v>
      </c>
    </row>
    <row r="346" spans="1:8" x14ac:dyDescent="0.2">
      <c r="A346" s="49">
        <v>112300011</v>
      </c>
      <c r="B346" s="50" t="s">
        <v>979</v>
      </c>
      <c r="C346" s="52">
        <v>13428.55</v>
      </c>
      <c r="D346" s="52">
        <v>13428.55</v>
      </c>
      <c r="E346" s="43"/>
      <c r="F346" s="43"/>
      <c r="G346" s="43"/>
      <c r="H346" s="50" t="s">
        <v>1048</v>
      </c>
    </row>
    <row r="347" spans="1:8" x14ac:dyDescent="0.2">
      <c r="A347" s="49">
        <v>112300011</v>
      </c>
      <c r="B347" s="50" t="s">
        <v>980</v>
      </c>
      <c r="C347" s="52">
        <v>5142.87</v>
      </c>
      <c r="D347" s="52">
        <v>5142.87</v>
      </c>
      <c r="E347" s="43"/>
      <c r="F347" s="43"/>
      <c r="G347" s="43"/>
      <c r="H347" s="50" t="s">
        <v>1048</v>
      </c>
    </row>
    <row r="348" spans="1:8" x14ac:dyDescent="0.2">
      <c r="A348" s="49">
        <v>112300011</v>
      </c>
      <c r="B348" s="50" t="s">
        <v>981</v>
      </c>
      <c r="C348" s="52">
        <v>19999.97</v>
      </c>
      <c r="D348" s="52">
        <v>19999.97</v>
      </c>
      <c r="E348" s="43"/>
      <c r="F348" s="43"/>
      <c r="G348" s="43"/>
      <c r="H348" s="50" t="s">
        <v>1048</v>
      </c>
    </row>
    <row r="349" spans="1:8" x14ac:dyDescent="0.2">
      <c r="A349" s="49">
        <v>112300011</v>
      </c>
      <c r="B349" s="50" t="s">
        <v>982</v>
      </c>
      <c r="C349" s="52">
        <v>14285.68</v>
      </c>
      <c r="D349" s="52">
        <v>14285.68</v>
      </c>
      <c r="E349" s="43"/>
      <c r="F349" s="43"/>
      <c r="G349" s="43"/>
      <c r="H349" s="50" t="s">
        <v>1048</v>
      </c>
    </row>
    <row r="350" spans="1:8" x14ac:dyDescent="0.2">
      <c r="A350" s="49">
        <v>112300011</v>
      </c>
      <c r="B350" s="50" t="s">
        <v>983</v>
      </c>
      <c r="C350" s="52">
        <v>7527.3</v>
      </c>
      <c r="D350" s="52">
        <v>7527.3</v>
      </c>
      <c r="E350" s="43"/>
      <c r="F350" s="43"/>
      <c r="G350" s="43"/>
      <c r="H350" s="50" t="s">
        <v>1048</v>
      </c>
    </row>
    <row r="351" spans="1:8" x14ac:dyDescent="0.2">
      <c r="A351" s="49">
        <v>112300011</v>
      </c>
      <c r="B351" s="50" t="s">
        <v>984</v>
      </c>
      <c r="C351" s="52">
        <v>9714.32</v>
      </c>
      <c r="D351" s="52">
        <v>9714.32</v>
      </c>
      <c r="E351" s="43"/>
      <c r="F351" s="43"/>
      <c r="G351" s="43"/>
      <c r="H351" s="50" t="s">
        <v>1048</v>
      </c>
    </row>
    <row r="352" spans="1:8" x14ac:dyDescent="0.2">
      <c r="A352" s="49">
        <v>112300011</v>
      </c>
      <c r="B352" s="50" t="s">
        <v>985</v>
      </c>
      <c r="C352" s="52">
        <v>11400</v>
      </c>
      <c r="D352" s="52">
        <v>11400</v>
      </c>
      <c r="E352" s="43"/>
      <c r="F352" s="43"/>
      <c r="G352" s="43"/>
      <c r="H352" s="50" t="s">
        <v>1048</v>
      </c>
    </row>
    <row r="353" spans="1:8" x14ac:dyDescent="0.2">
      <c r="A353" s="49">
        <v>112300011</v>
      </c>
      <c r="B353" s="50" t="s">
        <v>986</v>
      </c>
      <c r="C353" s="52">
        <v>9272.7000000000007</v>
      </c>
      <c r="D353" s="52">
        <v>9272.7000000000007</v>
      </c>
      <c r="E353" s="43"/>
      <c r="F353" s="43"/>
      <c r="G353" s="43"/>
      <c r="H353" s="50" t="s">
        <v>1048</v>
      </c>
    </row>
    <row r="354" spans="1:8" x14ac:dyDescent="0.2">
      <c r="A354" s="49">
        <v>112300011</v>
      </c>
      <c r="B354" s="50" t="s">
        <v>987</v>
      </c>
      <c r="C354" s="52">
        <v>8571.39</v>
      </c>
      <c r="D354" s="52">
        <v>8571.39</v>
      </c>
      <c r="E354" s="43"/>
      <c r="F354" s="43"/>
      <c r="G354" s="43"/>
      <c r="H354" s="50" t="s">
        <v>1048</v>
      </c>
    </row>
    <row r="355" spans="1:8" x14ac:dyDescent="0.2">
      <c r="A355" s="49">
        <v>112300011</v>
      </c>
      <c r="B355" s="50" t="s">
        <v>988</v>
      </c>
      <c r="C355" s="52">
        <v>13756.03</v>
      </c>
      <c r="D355" s="52">
        <v>13756.03</v>
      </c>
      <c r="E355" s="43"/>
      <c r="F355" s="43"/>
      <c r="G355" s="43"/>
      <c r="H355" s="50" t="s">
        <v>1048</v>
      </c>
    </row>
    <row r="356" spans="1:8" x14ac:dyDescent="0.2">
      <c r="A356" s="49">
        <v>112300011</v>
      </c>
      <c r="B356" s="50" t="s">
        <v>989</v>
      </c>
      <c r="C356" s="52">
        <v>13714.26</v>
      </c>
      <c r="D356" s="52">
        <v>13714.26</v>
      </c>
      <c r="E356" s="43"/>
      <c r="F356" s="43"/>
      <c r="G356" s="43"/>
      <c r="H356" s="50" t="s">
        <v>1048</v>
      </c>
    </row>
    <row r="357" spans="1:8" x14ac:dyDescent="0.2">
      <c r="A357" s="49">
        <v>112300011</v>
      </c>
      <c r="B357" s="50" t="s">
        <v>990</v>
      </c>
      <c r="C357" s="52">
        <v>13756.03</v>
      </c>
      <c r="D357" s="52">
        <v>13756.03</v>
      </c>
      <c r="E357" s="43"/>
      <c r="F357" s="43"/>
      <c r="G357" s="43"/>
      <c r="H357" s="50" t="s">
        <v>1048</v>
      </c>
    </row>
    <row r="358" spans="1:8" x14ac:dyDescent="0.2">
      <c r="A358" s="49">
        <v>112300011</v>
      </c>
      <c r="B358" s="50" t="s">
        <v>991</v>
      </c>
      <c r="C358" s="52">
        <v>11428.58</v>
      </c>
      <c r="D358" s="52">
        <v>11428.58</v>
      </c>
      <c r="E358" s="43"/>
      <c r="F358" s="43"/>
      <c r="G358" s="43"/>
      <c r="H358" s="50" t="s">
        <v>1048</v>
      </c>
    </row>
    <row r="359" spans="1:8" x14ac:dyDescent="0.2">
      <c r="A359" s="49">
        <v>112300011</v>
      </c>
      <c r="B359" s="50" t="s">
        <v>992</v>
      </c>
      <c r="C359" s="52">
        <v>11428.58</v>
      </c>
      <c r="D359" s="52">
        <v>11428.58</v>
      </c>
      <c r="E359" s="43"/>
      <c r="F359" s="43"/>
      <c r="G359" s="43"/>
      <c r="H359" s="50" t="s">
        <v>1048</v>
      </c>
    </row>
    <row r="360" spans="1:8" x14ac:dyDescent="0.2">
      <c r="A360" s="49">
        <v>112300011</v>
      </c>
      <c r="B360" s="50" t="s">
        <v>993</v>
      </c>
      <c r="C360" s="52">
        <v>12571.42</v>
      </c>
      <c r="D360" s="52">
        <v>12571.42</v>
      </c>
      <c r="E360" s="43"/>
      <c r="F360" s="43"/>
      <c r="G360" s="43"/>
      <c r="H360" s="50" t="s">
        <v>1048</v>
      </c>
    </row>
    <row r="361" spans="1:8" x14ac:dyDescent="0.2">
      <c r="A361" s="49">
        <v>112300011</v>
      </c>
      <c r="B361" s="50" t="s">
        <v>994</v>
      </c>
      <c r="C361" s="52">
        <v>2857.1</v>
      </c>
      <c r="D361" s="52">
        <v>2857.1</v>
      </c>
      <c r="E361" s="43"/>
      <c r="F361" s="43"/>
      <c r="G361" s="43"/>
      <c r="H361" s="50" t="s">
        <v>1048</v>
      </c>
    </row>
    <row r="362" spans="1:8" x14ac:dyDescent="0.2">
      <c r="A362" s="49">
        <v>112300011</v>
      </c>
      <c r="B362" s="50" t="s">
        <v>995</v>
      </c>
      <c r="C362" s="52">
        <v>14400</v>
      </c>
      <c r="D362" s="52">
        <v>14400</v>
      </c>
      <c r="E362" s="43"/>
      <c r="F362" s="43"/>
      <c r="G362" s="43"/>
      <c r="H362" s="50" t="s">
        <v>1048</v>
      </c>
    </row>
    <row r="363" spans="1:8" x14ac:dyDescent="0.2">
      <c r="A363" s="49">
        <v>112300011</v>
      </c>
      <c r="B363" s="50" t="s">
        <v>996</v>
      </c>
      <c r="C363" s="52">
        <v>5714.29</v>
      </c>
      <c r="D363" s="52">
        <v>5714.29</v>
      </c>
      <c r="E363" s="43"/>
      <c r="F363" s="43"/>
      <c r="G363" s="43"/>
      <c r="H363" s="50" t="s">
        <v>1048</v>
      </c>
    </row>
    <row r="364" spans="1:8" x14ac:dyDescent="0.2">
      <c r="A364" s="49">
        <v>112300011</v>
      </c>
      <c r="B364" s="50" t="s">
        <v>997</v>
      </c>
      <c r="C364" s="52">
        <v>8571.39</v>
      </c>
      <c r="D364" s="52">
        <v>8571.39</v>
      </c>
      <c r="E364" s="43"/>
      <c r="F364" s="43"/>
      <c r="G364" s="43"/>
      <c r="H364" s="50" t="s">
        <v>1048</v>
      </c>
    </row>
    <row r="365" spans="1:8" x14ac:dyDescent="0.2">
      <c r="A365" s="49">
        <v>112300011</v>
      </c>
      <c r="B365" s="50" t="s">
        <v>998</v>
      </c>
      <c r="C365" s="52">
        <v>6409.1</v>
      </c>
      <c r="D365" s="52">
        <v>6409.1</v>
      </c>
      <c r="E365" s="43"/>
      <c r="F365" s="43"/>
      <c r="G365" s="43"/>
      <c r="H365" s="50" t="s">
        <v>1048</v>
      </c>
    </row>
    <row r="366" spans="1:8" x14ac:dyDescent="0.2">
      <c r="A366" s="49">
        <v>112300011</v>
      </c>
      <c r="B366" s="50" t="s">
        <v>999</v>
      </c>
      <c r="C366" s="52">
        <v>14400</v>
      </c>
      <c r="D366" s="52">
        <v>14400</v>
      </c>
      <c r="E366" s="43"/>
      <c r="F366" s="43"/>
      <c r="G366" s="43"/>
      <c r="H366" s="50" t="s">
        <v>1048</v>
      </c>
    </row>
    <row r="367" spans="1:8" x14ac:dyDescent="0.2">
      <c r="A367" s="49">
        <v>112300011</v>
      </c>
      <c r="B367" s="50" t="s">
        <v>1000</v>
      </c>
      <c r="C367" s="52">
        <v>14400</v>
      </c>
      <c r="D367" s="52">
        <v>14400</v>
      </c>
      <c r="E367" s="43"/>
      <c r="F367" s="43"/>
      <c r="G367" s="43"/>
      <c r="H367" s="50" t="s">
        <v>1048</v>
      </c>
    </row>
    <row r="368" spans="1:8" x14ac:dyDescent="0.2">
      <c r="A368" s="49">
        <v>112300011</v>
      </c>
      <c r="B368" s="50" t="s">
        <v>1001</v>
      </c>
      <c r="C368" s="52">
        <v>6857.13</v>
      </c>
      <c r="D368" s="52">
        <v>6857.13</v>
      </c>
      <c r="E368" s="43"/>
      <c r="F368" s="43"/>
      <c r="G368" s="43"/>
      <c r="H368" s="50" t="s">
        <v>1048</v>
      </c>
    </row>
    <row r="369" spans="1:8" x14ac:dyDescent="0.2">
      <c r="A369" s="49">
        <v>112300011</v>
      </c>
      <c r="B369" s="50" t="s">
        <v>1002</v>
      </c>
      <c r="C369" s="52">
        <v>45714.32</v>
      </c>
      <c r="D369" s="52">
        <v>45714.32</v>
      </c>
      <c r="E369" s="43"/>
      <c r="F369" s="43"/>
      <c r="G369" s="43"/>
      <c r="H369" s="50" t="s">
        <v>1048</v>
      </c>
    </row>
    <row r="370" spans="1:8" x14ac:dyDescent="0.2">
      <c r="A370" s="49">
        <v>112300011</v>
      </c>
      <c r="B370" s="50" t="s">
        <v>1003</v>
      </c>
      <c r="C370" s="52">
        <v>12000</v>
      </c>
      <c r="D370" s="52">
        <v>12000</v>
      </c>
      <c r="E370" s="43"/>
      <c r="F370" s="43"/>
      <c r="G370" s="43"/>
      <c r="H370" s="50" t="s">
        <v>1048</v>
      </c>
    </row>
    <row r="371" spans="1:8" x14ac:dyDescent="0.2">
      <c r="A371" s="49">
        <v>112300011</v>
      </c>
      <c r="B371" s="50" t="s">
        <v>1004</v>
      </c>
      <c r="C371" s="52">
        <v>19999.97</v>
      </c>
      <c r="D371" s="52">
        <v>19999.97</v>
      </c>
      <c r="E371" s="43"/>
      <c r="F371" s="43"/>
      <c r="G371" s="43"/>
      <c r="H371" s="50" t="s">
        <v>1048</v>
      </c>
    </row>
    <row r="372" spans="1:8" x14ac:dyDescent="0.2">
      <c r="A372" s="49">
        <v>112300011</v>
      </c>
      <c r="B372" s="50" t="s">
        <v>1005</v>
      </c>
      <c r="C372" s="52">
        <v>13428.55</v>
      </c>
      <c r="D372" s="52">
        <v>13428.55</v>
      </c>
      <c r="E372" s="43"/>
      <c r="F372" s="43"/>
      <c r="G372" s="43"/>
      <c r="H372" s="50" t="s">
        <v>1048</v>
      </c>
    </row>
    <row r="373" spans="1:8" x14ac:dyDescent="0.2">
      <c r="A373" s="49">
        <v>112300011</v>
      </c>
      <c r="B373" s="50" t="s">
        <v>1006</v>
      </c>
      <c r="C373" s="52">
        <v>5700</v>
      </c>
      <c r="D373" s="52">
        <v>5700</v>
      </c>
      <c r="E373" s="43"/>
      <c r="F373" s="43"/>
      <c r="G373" s="43"/>
      <c r="H373" s="50" t="s">
        <v>1048</v>
      </c>
    </row>
    <row r="374" spans="1:8" x14ac:dyDescent="0.2">
      <c r="A374" s="49">
        <v>112300011</v>
      </c>
      <c r="B374" s="50" t="s">
        <v>1007</v>
      </c>
      <c r="C374" s="52">
        <v>4363.6000000000004</v>
      </c>
      <c r="D374" s="52">
        <v>4363.6000000000004</v>
      </c>
      <c r="E374" s="43"/>
      <c r="F374" s="43"/>
      <c r="G374" s="43"/>
      <c r="H374" s="50" t="s">
        <v>1048</v>
      </c>
    </row>
    <row r="375" spans="1:8" x14ac:dyDescent="0.2">
      <c r="A375" s="49">
        <v>112300011</v>
      </c>
      <c r="B375" s="50" t="s">
        <v>1008</v>
      </c>
      <c r="C375" s="52">
        <v>5454.5</v>
      </c>
      <c r="D375" s="52">
        <v>5454.5</v>
      </c>
      <c r="E375" s="43"/>
      <c r="F375" s="43"/>
      <c r="G375" s="43"/>
      <c r="H375" s="50" t="s">
        <v>1048</v>
      </c>
    </row>
    <row r="376" spans="1:8" x14ac:dyDescent="0.2">
      <c r="A376" s="49">
        <v>112300011</v>
      </c>
      <c r="B376" s="50" t="s">
        <v>1009</v>
      </c>
      <c r="C376" s="52">
        <v>40909.1</v>
      </c>
      <c r="D376" s="52">
        <v>40909.1</v>
      </c>
      <c r="E376" s="43"/>
      <c r="F376" s="43"/>
      <c r="G376" s="43"/>
      <c r="H376" s="50" t="s">
        <v>1048</v>
      </c>
    </row>
    <row r="377" spans="1:8" x14ac:dyDescent="0.2">
      <c r="A377" s="49">
        <v>112300011</v>
      </c>
      <c r="B377" s="50" t="s">
        <v>1010</v>
      </c>
      <c r="C377" s="52">
        <v>16363.6</v>
      </c>
      <c r="D377" s="52">
        <v>16363.6</v>
      </c>
      <c r="E377" s="43"/>
      <c r="F377" s="43"/>
      <c r="G377" s="43"/>
      <c r="H377" s="50" t="s">
        <v>1048</v>
      </c>
    </row>
    <row r="378" spans="1:8" x14ac:dyDescent="0.2">
      <c r="A378" s="49">
        <v>112300011</v>
      </c>
      <c r="B378" s="50" t="s">
        <v>1011</v>
      </c>
      <c r="C378" s="52">
        <v>5454.5</v>
      </c>
      <c r="D378" s="52">
        <v>5454.5</v>
      </c>
      <c r="E378" s="43"/>
      <c r="F378" s="43"/>
      <c r="G378" s="43"/>
      <c r="H378" s="50" t="s">
        <v>1048</v>
      </c>
    </row>
    <row r="379" spans="1:8" x14ac:dyDescent="0.2">
      <c r="A379" s="49">
        <v>112300011</v>
      </c>
      <c r="B379" s="50" t="s">
        <v>1012</v>
      </c>
      <c r="C379" s="52">
        <v>18572.8</v>
      </c>
      <c r="D379" s="52">
        <v>18572.8</v>
      </c>
      <c r="E379" s="43"/>
      <c r="F379" s="43"/>
      <c r="G379" s="43"/>
      <c r="H379" s="50" t="s">
        <v>1048</v>
      </c>
    </row>
    <row r="380" spans="1:8" x14ac:dyDescent="0.2">
      <c r="A380" s="49">
        <v>112300011</v>
      </c>
      <c r="B380" s="50" t="s">
        <v>1013</v>
      </c>
      <c r="C380" s="52">
        <v>5454.5</v>
      </c>
      <c r="D380" s="52">
        <v>5454.5</v>
      </c>
      <c r="E380" s="43"/>
      <c r="F380" s="43"/>
      <c r="G380" s="43"/>
      <c r="H380" s="50" t="s">
        <v>1048</v>
      </c>
    </row>
    <row r="381" spans="1:8" x14ac:dyDescent="0.2">
      <c r="A381" s="49">
        <v>112300011</v>
      </c>
      <c r="B381" s="50" t="s">
        <v>1014</v>
      </c>
      <c r="C381" s="52">
        <v>9464.7000000000007</v>
      </c>
      <c r="D381" s="52">
        <v>9464.7000000000007</v>
      </c>
      <c r="E381" s="43"/>
      <c r="F381" s="43"/>
      <c r="G381" s="43"/>
      <c r="H381" s="50" t="s">
        <v>1048</v>
      </c>
    </row>
    <row r="382" spans="1:8" x14ac:dyDescent="0.2">
      <c r="A382" s="49">
        <v>112300011</v>
      </c>
      <c r="B382" s="50" t="s">
        <v>1015</v>
      </c>
      <c r="C382" s="52">
        <v>5714.29</v>
      </c>
      <c r="D382" s="52">
        <v>5714.29</v>
      </c>
      <c r="E382" s="43"/>
      <c r="F382" s="43"/>
      <c r="G382" s="43"/>
      <c r="H382" s="50" t="s">
        <v>1048</v>
      </c>
    </row>
    <row r="383" spans="1:8" x14ac:dyDescent="0.2">
      <c r="A383" s="49">
        <v>112300011</v>
      </c>
      <c r="B383" s="50" t="s">
        <v>1016</v>
      </c>
      <c r="C383" s="52">
        <v>6857.13</v>
      </c>
      <c r="D383" s="52">
        <v>6857.13</v>
      </c>
      <c r="E383" s="43"/>
      <c r="F383" s="43"/>
      <c r="G383" s="43"/>
      <c r="H383" s="50" t="s">
        <v>1048</v>
      </c>
    </row>
    <row r="384" spans="1:8" x14ac:dyDescent="0.2">
      <c r="A384" s="49">
        <v>112300011</v>
      </c>
      <c r="B384" s="50" t="s">
        <v>1017</v>
      </c>
      <c r="C384" s="52">
        <v>3600</v>
      </c>
      <c r="D384" s="52">
        <v>3600</v>
      </c>
      <c r="E384" s="43"/>
      <c r="F384" s="43"/>
      <c r="G384" s="43"/>
      <c r="H384" s="50" t="s">
        <v>1048</v>
      </c>
    </row>
    <row r="385" spans="1:8" x14ac:dyDescent="0.2">
      <c r="A385" s="49">
        <v>112300011</v>
      </c>
      <c r="B385" s="50" t="s">
        <v>1018</v>
      </c>
      <c r="C385" s="52">
        <v>3428.61</v>
      </c>
      <c r="D385" s="52">
        <v>3428.61</v>
      </c>
      <c r="E385" s="43"/>
      <c r="F385" s="43"/>
      <c r="G385" s="43"/>
      <c r="H385" s="50" t="s">
        <v>1048</v>
      </c>
    </row>
    <row r="386" spans="1:8" x14ac:dyDescent="0.2">
      <c r="A386" s="49">
        <v>112300011</v>
      </c>
      <c r="B386" s="50" t="s">
        <v>1019</v>
      </c>
      <c r="C386" s="52">
        <v>11428.58</v>
      </c>
      <c r="D386" s="52">
        <v>11428.58</v>
      </c>
      <c r="E386" s="43"/>
      <c r="F386" s="43"/>
      <c r="G386" s="43"/>
      <c r="H386" s="50" t="s">
        <v>1048</v>
      </c>
    </row>
    <row r="387" spans="1:8" x14ac:dyDescent="0.2">
      <c r="A387" s="49">
        <v>112300011</v>
      </c>
      <c r="B387" s="50" t="s">
        <v>1020</v>
      </c>
      <c r="C387" s="52">
        <v>34285.74</v>
      </c>
      <c r="D387" s="52">
        <v>34285.74</v>
      </c>
      <c r="E387" s="43"/>
      <c r="F387" s="43"/>
      <c r="G387" s="43"/>
      <c r="H387" s="50" t="s">
        <v>1048</v>
      </c>
    </row>
    <row r="388" spans="1:8" x14ac:dyDescent="0.2">
      <c r="A388" s="49">
        <v>112300011</v>
      </c>
      <c r="B388" s="50" t="s">
        <v>1021</v>
      </c>
      <c r="C388" s="52">
        <v>4000.03</v>
      </c>
      <c r="D388" s="52">
        <v>4000.03</v>
      </c>
      <c r="E388" s="43"/>
      <c r="F388" s="43"/>
      <c r="G388" s="43"/>
      <c r="H388" s="50" t="s">
        <v>1048</v>
      </c>
    </row>
    <row r="389" spans="1:8" x14ac:dyDescent="0.2">
      <c r="A389" s="49">
        <v>112300011</v>
      </c>
      <c r="B389" s="50" t="s">
        <v>1022</v>
      </c>
      <c r="C389" s="52">
        <v>16457.13</v>
      </c>
      <c r="D389" s="52">
        <v>16457.13</v>
      </c>
      <c r="E389" s="43"/>
      <c r="F389" s="43"/>
      <c r="G389" s="43"/>
      <c r="H389" s="50" t="s">
        <v>1048</v>
      </c>
    </row>
    <row r="390" spans="1:8" x14ac:dyDescent="0.2">
      <c r="A390" s="49">
        <v>112300011</v>
      </c>
      <c r="B390" s="50" t="s">
        <v>1023</v>
      </c>
      <c r="C390" s="52">
        <v>36571.42</v>
      </c>
      <c r="D390" s="52">
        <v>36571.42</v>
      </c>
      <c r="E390" s="43"/>
      <c r="F390" s="43"/>
      <c r="G390" s="43"/>
      <c r="H390" s="50" t="s">
        <v>1048</v>
      </c>
    </row>
    <row r="391" spans="1:8" x14ac:dyDescent="0.2">
      <c r="A391" s="49">
        <v>112300011</v>
      </c>
      <c r="B391" s="50" t="s">
        <v>1024</v>
      </c>
      <c r="C391" s="52">
        <v>11428.58</v>
      </c>
      <c r="D391" s="52">
        <v>11428.58</v>
      </c>
      <c r="E391" s="43"/>
      <c r="F391" s="43"/>
      <c r="G391" s="43"/>
      <c r="H391" s="50" t="s">
        <v>1048</v>
      </c>
    </row>
    <row r="392" spans="1:8" x14ac:dyDescent="0.2">
      <c r="A392" s="49">
        <v>112300011</v>
      </c>
      <c r="B392" s="50" t="s">
        <v>1025</v>
      </c>
      <c r="C392" s="52">
        <v>4571.45</v>
      </c>
      <c r="D392" s="52">
        <v>4571.45</v>
      </c>
      <c r="E392" s="43"/>
      <c r="F392" s="43"/>
      <c r="G392" s="43"/>
      <c r="H392" s="50" t="s">
        <v>1048</v>
      </c>
    </row>
    <row r="393" spans="1:8" x14ac:dyDescent="0.2">
      <c r="A393" s="49">
        <v>112300011</v>
      </c>
      <c r="B393" s="50" t="s">
        <v>1026</v>
      </c>
      <c r="C393" s="52">
        <v>11428.58</v>
      </c>
      <c r="D393" s="52">
        <v>11428.58</v>
      </c>
      <c r="E393" s="43"/>
      <c r="F393" s="43"/>
      <c r="G393" s="43"/>
      <c r="H393" s="50" t="s">
        <v>1048</v>
      </c>
    </row>
    <row r="394" spans="1:8" x14ac:dyDescent="0.2">
      <c r="A394" s="49">
        <v>112300011</v>
      </c>
      <c r="B394" s="50" t="s">
        <v>1027</v>
      </c>
      <c r="C394" s="52">
        <v>3428.61</v>
      </c>
      <c r="D394" s="52">
        <v>3428.61</v>
      </c>
      <c r="E394" s="43"/>
      <c r="F394" s="43"/>
      <c r="G394" s="43"/>
      <c r="H394" s="50" t="s">
        <v>1048</v>
      </c>
    </row>
    <row r="395" spans="1:8" x14ac:dyDescent="0.2">
      <c r="A395" s="49">
        <v>112300011</v>
      </c>
      <c r="B395" s="50" t="s">
        <v>1028</v>
      </c>
      <c r="C395" s="52">
        <v>28722.32</v>
      </c>
      <c r="D395" s="52">
        <v>28722.32</v>
      </c>
      <c r="E395" s="43"/>
      <c r="F395" s="43"/>
      <c r="G395" s="43"/>
      <c r="H395" s="50" t="s">
        <v>1048</v>
      </c>
    </row>
    <row r="396" spans="1:8" x14ac:dyDescent="0.2">
      <c r="A396" s="49">
        <v>112300011</v>
      </c>
      <c r="B396" s="50" t="s">
        <v>1029</v>
      </c>
      <c r="C396" s="52">
        <v>25428.55</v>
      </c>
      <c r="D396" s="52">
        <v>25428.55</v>
      </c>
      <c r="E396" s="43"/>
      <c r="F396" s="43"/>
      <c r="G396" s="43"/>
      <c r="H396" s="50" t="s">
        <v>1048</v>
      </c>
    </row>
    <row r="397" spans="1:8" x14ac:dyDescent="0.2">
      <c r="A397" s="49">
        <v>112300011</v>
      </c>
      <c r="B397" s="50" t="s">
        <v>1030</v>
      </c>
      <c r="C397" s="52">
        <v>5714.29</v>
      </c>
      <c r="D397" s="52">
        <v>5714.29</v>
      </c>
      <c r="E397" s="43"/>
      <c r="F397" s="43"/>
      <c r="G397" s="43"/>
      <c r="H397" s="50" t="s">
        <v>1048</v>
      </c>
    </row>
    <row r="398" spans="1:8" x14ac:dyDescent="0.2">
      <c r="A398" s="49">
        <v>112300011</v>
      </c>
      <c r="B398" s="50" t="s">
        <v>1031</v>
      </c>
      <c r="C398" s="52">
        <v>6285.71</v>
      </c>
      <c r="D398" s="52">
        <v>6285.71</v>
      </c>
      <c r="E398" s="43"/>
      <c r="F398" s="43"/>
      <c r="G398" s="43"/>
      <c r="H398" s="50" t="s">
        <v>1048</v>
      </c>
    </row>
    <row r="399" spans="1:8" x14ac:dyDescent="0.2">
      <c r="A399" s="49">
        <v>112300011</v>
      </c>
      <c r="B399" s="50" t="s">
        <v>1032</v>
      </c>
      <c r="C399" s="52">
        <v>5714.29</v>
      </c>
      <c r="D399" s="52">
        <v>5714.29</v>
      </c>
      <c r="E399" s="43"/>
      <c r="F399" s="43"/>
      <c r="G399" s="43"/>
      <c r="H399" s="50" t="s">
        <v>1048</v>
      </c>
    </row>
    <row r="400" spans="1:8" x14ac:dyDescent="0.2">
      <c r="A400" s="49">
        <v>112300011</v>
      </c>
      <c r="B400" s="50" t="s">
        <v>1033</v>
      </c>
      <c r="C400" s="52">
        <v>7714.26</v>
      </c>
      <c r="D400" s="52">
        <v>7714.26</v>
      </c>
      <c r="E400" s="43"/>
      <c r="F400" s="43"/>
      <c r="G400" s="43"/>
      <c r="H400" s="50" t="s">
        <v>1048</v>
      </c>
    </row>
    <row r="401" spans="1:8" x14ac:dyDescent="0.2">
      <c r="A401" s="49">
        <v>112300011</v>
      </c>
      <c r="B401" s="50" t="s">
        <v>1034</v>
      </c>
      <c r="C401" s="52">
        <v>28722.32</v>
      </c>
      <c r="D401" s="52">
        <v>28722.32</v>
      </c>
      <c r="E401" s="43"/>
      <c r="F401" s="43"/>
      <c r="G401" s="43"/>
      <c r="H401" s="50" t="s">
        <v>1048</v>
      </c>
    </row>
    <row r="402" spans="1:8" x14ac:dyDescent="0.2">
      <c r="A402" s="49">
        <v>112300011</v>
      </c>
      <c r="B402" s="50" t="s">
        <v>1035</v>
      </c>
      <c r="C402" s="52">
        <v>11428.58</v>
      </c>
      <c r="D402" s="52">
        <v>11428.58</v>
      </c>
      <c r="E402" s="43"/>
      <c r="F402" s="43"/>
      <c r="G402" s="43"/>
      <c r="H402" s="50" t="s">
        <v>1048</v>
      </c>
    </row>
    <row r="403" spans="1:8" x14ac:dyDescent="0.2">
      <c r="A403" s="49">
        <v>112300011</v>
      </c>
      <c r="B403" s="50" t="s">
        <v>1036</v>
      </c>
      <c r="C403" s="52">
        <v>8571.39</v>
      </c>
      <c r="D403" s="52">
        <v>8571.39</v>
      </c>
      <c r="E403" s="43"/>
      <c r="F403" s="43"/>
      <c r="G403" s="43"/>
      <c r="H403" s="50" t="s">
        <v>1048</v>
      </c>
    </row>
    <row r="404" spans="1:8" x14ac:dyDescent="0.2">
      <c r="A404" s="49">
        <v>112300011</v>
      </c>
      <c r="B404" s="50" t="s">
        <v>1037</v>
      </c>
      <c r="C404" s="52">
        <v>13714.26</v>
      </c>
      <c r="D404" s="52">
        <v>13714.26</v>
      </c>
      <c r="E404" s="43"/>
      <c r="F404" s="43"/>
      <c r="G404" s="43"/>
      <c r="H404" s="50" t="s">
        <v>1048</v>
      </c>
    </row>
    <row r="405" spans="1:8" x14ac:dyDescent="0.2">
      <c r="A405" s="49">
        <v>112300011</v>
      </c>
      <c r="B405" s="50" t="s">
        <v>1038</v>
      </c>
      <c r="C405" s="52">
        <v>16457.13</v>
      </c>
      <c r="D405" s="52">
        <v>16457.13</v>
      </c>
      <c r="E405" s="43"/>
      <c r="F405" s="43"/>
      <c r="G405" s="43"/>
      <c r="H405" s="50" t="s">
        <v>1048</v>
      </c>
    </row>
    <row r="406" spans="1:8" x14ac:dyDescent="0.2">
      <c r="A406" s="49">
        <v>112300011</v>
      </c>
      <c r="B406" s="50" t="s">
        <v>1039</v>
      </c>
      <c r="C406" s="52">
        <v>3000</v>
      </c>
      <c r="D406" s="52">
        <v>3000</v>
      </c>
      <c r="E406" s="43"/>
      <c r="F406" s="43"/>
      <c r="G406" s="43"/>
      <c r="H406" s="50" t="s">
        <v>1048</v>
      </c>
    </row>
    <row r="407" spans="1:8" x14ac:dyDescent="0.2">
      <c r="A407" s="49">
        <v>112300011</v>
      </c>
      <c r="B407" s="50" t="s">
        <v>1040</v>
      </c>
      <c r="C407" s="52">
        <v>9000</v>
      </c>
      <c r="D407" s="52">
        <v>9000</v>
      </c>
      <c r="E407" s="43"/>
      <c r="F407" s="43"/>
      <c r="G407" s="43"/>
      <c r="H407" s="50" t="s">
        <v>1048</v>
      </c>
    </row>
    <row r="408" spans="1:8" x14ac:dyDescent="0.2">
      <c r="A408" s="49">
        <v>112300011</v>
      </c>
      <c r="B408" s="50" t="s">
        <v>1041</v>
      </c>
      <c r="C408" s="52">
        <v>24000</v>
      </c>
      <c r="D408" s="52">
        <v>24000</v>
      </c>
      <c r="E408" s="43"/>
      <c r="F408" s="43"/>
      <c r="G408" s="43"/>
      <c r="H408" s="50" t="s">
        <v>1048</v>
      </c>
    </row>
    <row r="409" spans="1:8" x14ac:dyDescent="0.2">
      <c r="A409" s="49">
        <v>112300011</v>
      </c>
      <c r="B409" s="50" t="s">
        <v>1042</v>
      </c>
      <c r="C409" s="52">
        <v>14400</v>
      </c>
      <c r="D409" s="52">
        <v>14400</v>
      </c>
      <c r="E409" s="43"/>
      <c r="F409" s="43"/>
      <c r="G409" s="43"/>
      <c r="H409" s="50" t="s">
        <v>1048</v>
      </c>
    </row>
    <row r="410" spans="1:8" x14ac:dyDescent="0.2">
      <c r="A410" s="49">
        <v>112300011</v>
      </c>
      <c r="B410" s="50" t="s">
        <v>1043</v>
      </c>
      <c r="C410" s="52">
        <v>9600</v>
      </c>
      <c r="D410" s="52">
        <v>9600</v>
      </c>
      <c r="E410" s="43"/>
      <c r="F410" s="43"/>
      <c r="G410" s="43"/>
      <c r="H410" s="50" t="s">
        <v>1048</v>
      </c>
    </row>
    <row r="411" spans="1:8" x14ac:dyDescent="0.2">
      <c r="A411" s="49">
        <v>112300011</v>
      </c>
      <c r="B411" s="50" t="s">
        <v>1044</v>
      </c>
      <c r="C411" s="52">
        <v>15157.88</v>
      </c>
      <c r="D411" s="52">
        <v>15157.88</v>
      </c>
      <c r="E411" s="43"/>
      <c r="F411" s="43"/>
      <c r="G411" s="43"/>
      <c r="H411" s="50" t="s">
        <v>1048</v>
      </c>
    </row>
    <row r="412" spans="1:8" x14ac:dyDescent="0.2">
      <c r="A412" s="49">
        <v>112300011</v>
      </c>
      <c r="B412" s="50" t="s">
        <v>1045</v>
      </c>
      <c r="C412" s="52">
        <v>18947.349999999999</v>
      </c>
      <c r="D412" s="52">
        <v>18947.349999999999</v>
      </c>
      <c r="E412" s="43"/>
      <c r="F412" s="43"/>
      <c r="G412" s="43"/>
      <c r="H412" s="50" t="s">
        <v>1048</v>
      </c>
    </row>
    <row r="413" spans="1:8" x14ac:dyDescent="0.2">
      <c r="A413" s="49">
        <v>112300011</v>
      </c>
      <c r="B413" s="50" t="s">
        <v>1046</v>
      </c>
      <c r="C413" s="52">
        <v>9473.7099999999991</v>
      </c>
      <c r="D413" s="52">
        <v>9473.7099999999991</v>
      </c>
      <c r="E413" s="43"/>
      <c r="F413" s="43"/>
      <c r="G413" s="43"/>
      <c r="H413" s="50" t="s">
        <v>1048</v>
      </c>
    </row>
    <row r="414" spans="1:8" x14ac:dyDescent="0.2">
      <c r="A414" s="49">
        <v>112300011</v>
      </c>
      <c r="B414" s="50" t="s">
        <v>1047</v>
      </c>
      <c r="C414" s="52">
        <v>5052.6499999999996</v>
      </c>
      <c r="D414" s="52">
        <v>5052.6499999999996</v>
      </c>
      <c r="E414" s="43"/>
      <c r="F414" s="43"/>
      <c r="G414" s="43"/>
      <c r="H414" s="50" t="s">
        <v>1048</v>
      </c>
    </row>
    <row r="415" spans="1:8" x14ac:dyDescent="0.2">
      <c r="A415" s="49">
        <v>112300011</v>
      </c>
      <c r="B415" s="50" t="s">
        <v>1083</v>
      </c>
      <c r="C415" s="52">
        <v>13333.34</v>
      </c>
      <c r="D415" s="52">
        <v>13333.34</v>
      </c>
      <c r="E415" s="43"/>
      <c r="F415" s="43"/>
      <c r="G415" s="43"/>
      <c r="H415" s="50" t="s">
        <v>1048</v>
      </c>
    </row>
    <row r="416" spans="1:8" x14ac:dyDescent="0.2">
      <c r="A416" s="49">
        <v>112300011</v>
      </c>
      <c r="B416" s="50" t="s">
        <v>1084</v>
      </c>
      <c r="C416" s="52">
        <v>35294.1</v>
      </c>
      <c r="D416" s="52">
        <v>35294.1</v>
      </c>
      <c r="E416" s="43"/>
      <c r="F416" s="43"/>
      <c r="G416" s="43"/>
      <c r="H416" s="50" t="s">
        <v>1048</v>
      </c>
    </row>
    <row r="417" spans="1:8" x14ac:dyDescent="0.2">
      <c r="A417" s="49">
        <v>112300011</v>
      </c>
      <c r="B417" s="50" t="s">
        <v>1085</v>
      </c>
      <c r="C417" s="52">
        <v>6000</v>
      </c>
      <c r="D417" s="52">
        <v>6000</v>
      </c>
      <c r="E417" s="43"/>
      <c r="F417" s="43"/>
      <c r="G417" s="43"/>
      <c r="H417" s="50" t="s">
        <v>1048</v>
      </c>
    </row>
    <row r="418" spans="1:8" x14ac:dyDescent="0.2">
      <c r="A418" s="49">
        <v>112300011</v>
      </c>
      <c r="B418" s="50" t="s">
        <v>1086</v>
      </c>
      <c r="C418" s="52">
        <v>9230.77</v>
      </c>
      <c r="D418" s="52">
        <v>9230.77</v>
      </c>
      <c r="E418" s="43"/>
      <c r="F418" s="43"/>
      <c r="G418" s="43"/>
      <c r="H418" s="50" t="s">
        <v>1048</v>
      </c>
    </row>
    <row r="419" spans="1:8" x14ac:dyDescent="0.2">
      <c r="A419" s="46">
        <v>1125</v>
      </c>
      <c r="B419" s="47" t="s">
        <v>136</v>
      </c>
      <c r="C419" s="48">
        <f>SUM(C420:C451)</f>
        <v>123800</v>
      </c>
      <c r="D419" s="48">
        <f>SUM(D420:D451)</f>
        <v>123800</v>
      </c>
      <c r="E419" s="42"/>
      <c r="F419" s="42"/>
      <c r="G419" s="42"/>
      <c r="H419" s="41"/>
    </row>
    <row r="420" spans="1:8" x14ac:dyDescent="0.2">
      <c r="A420" s="95">
        <v>112500001</v>
      </c>
      <c r="B420" s="96" t="s">
        <v>680</v>
      </c>
      <c r="C420" s="97">
        <v>1500</v>
      </c>
      <c r="D420" s="97">
        <v>1500</v>
      </c>
      <c r="E420" s="98"/>
      <c r="F420" s="98"/>
      <c r="G420" s="98"/>
      <c r="H420" s="96" t="s">
        <v>709</v>
      </c>
    </row>
    <row r="421" spans="1:8" x14ac:dyDescent="0.2">
      <c r="A421" s="95">
        <v>112500001</v>
      </c>
      <c r="B421" s="96" t="s">
        <v>681</v>
      </c>
      <c r="C421" s="97">
        <v>2000</v>
      </c>
      <c r="D421" s="97">
        <v>2000</v>
      </c>
      <c r="E421" s="98"/>
      <c r="F421" s="98"/>
      <c r="G421" s="98"/>
      <c r="H421" s="96" t="s">
        <v>709</v>
      </c>
    </row>
    <row r="422" spans="1:8" x14ac:dyDescent="0.2">
      <c r="A422" s="95">
        <v>112500001</v>
      </c>
      <c r="B422" s="96" t="s">
        <v>682</v>
      </c>
      <c r="C422" s="97">
        <v>6000</v>
      </c>
      <c r="D422" s="97">
        <v>6000</v>
      </c>
      <c r="E422" s="98"/>
      <c r="F422" s="98"/>
      <c r="G422" s="98"/>
      <c r="H422" s="96" t="s">
        <v>709</v>
      </c>
    </row>
    <row r="423" spans="1:8" x14ac:dyDescent="0.2">
      <c r="A423" s="95">
        <v>112500001</v>
      </c>
      <c r="B423" s="96" t="s">
        <v>683</v>
      </c>
      <c r="C423" s="97">
        <v>1000</v>
      </c>
      <c r="D423" s="97">
        <v>1000</v>
      </c>
      <c r="E423" s="98"/>
      <c r="F423" s="98"/>
      <c r="G423" s="98"/>
      <c r="H423" s="96" t="s">
        <v>709</v>
      </c>
    </row>
    <row r="424" spans="1:8" x14ac:dyDescent="0.2">
      <c r="A424" s="95">
        <v>112500001</v>
      </c>
      <c r="B424" s="96" t="s">
        <v>568</v>
      </c>
      <c r="C424" s="97">
        <v>21500</v>
      </c>
      <c r="D424" s="97">
        <v>21500</v>
      </c>
      <c r="E424" s="98"/>
      <c r="F424" s="98"/>
      <c r="G424" s="98"/>
      <c r="H424" s="96" t="s">
        <v>709</v>
      </c>
    </row>
    <row r="425" spans="1:8" x14ac:dyDescent="0.2">
      <c r="A425" s="95">
        <v>112500001</v>
      </c>
      <c r="B425" s="96" t="s">
        <v>684</v>
      </c>
      <c r="C425" s="97">
        <v>3500</v>
      </c>
      <c r="D425" s="97">
        <v>3500</v>
      </c>
      <c r="E425" s="98"/>
      <c r="F425" s="98"/>
      <c r="G425" s="98"/>
      <c r="H425" s="96" t="s">
        <v>709</v>
      </c>
    </row>
    <row r="426" spans="1:8" x14ac:dyDescent="0.2">
      <c r="A426" s="95">
        <v>112500001</v>
      </c>
      <c r="B426" s="96" t="s">
        <v>685</v>
      </c>
      <c r="C426" s="97">
        <v>4000</v>
      </c>
      <c r="D426" s="97">
        <v>4000</v>
      </c>
      <c r="E426" s="98"/>
      <c r="F426" s="98"/>
      <c r="G426" s="98"/>
      <c r="H426" s="96" t="s">
        <v>709</v>
      </c>
    </row>
    <row r="427" spans="1:8" x14ac:dyDescent="0.2">
      <c r="A427" s="95">
        <v>112500001</v>
      </c>
      <c r="B427" s="96" t="s">
        <v>686</v>
      </c>
      <c r="C427" s="97">
        <v>3000</v>
      </c>
      <c r="D427" s="97">
        <v>3000</v>
      </c>
      <c r="E427" s="98"/>
      <c r="F427" s="98"/>
      <c r="G427" s="98"/>
      <c r="H427" s="96" t="s">
        <v>709</v>
      </c>
    </row>
    <row r="428" spans="1:8" x14ac:dyDescent="0.2">
      <c r="A428" s="95">
        <v>112500001</v>
      </c>
      <c r="B428" s="96" t="s">
        <v>687</v>
      </c>
      <c r="C428" s="97">
        <v>3000</v>
      </c>
      <c r="D428" s="97">
        <v>3000</v>
      </c>
      <c r="E428" s="98"/>
      <c r="F428" s="98"/>
      <c r="G428" s="98"/>
      <c r="H428" s="96" t="s">
        <v>709</v>
      </c>
    </row>
    <row r="429" spans="1:8" x14ac:dyDescent="0.2">
      <c r="A429" s="95">
        <v>112500001</v>
      </c>
      <c r="B429" s="96" t="s">
        <v>688</v>
      </c>
      <c r="C429" s="97">
        <v>2500</v>
      </c>
      <c r="D429" s="97">
        <v>2500</v>
      </c>
      <c r="E429" s="98"/>
      <c r="F429" s="98"/>
      <c r="G429" s="98"/>
      <c r="H429" s="96" t="s">
        <v>709</v>
      </c>
    </row>
    <row r="430" spans="1:8" x14ac:dyDescent="0.2">
      <c r="A430" s="95">
        <v>112500001</v>
      </c>
      <c r="B430" s="96" t="s">
        <v>689</v>
      </c>
      <c r="C430" s="97">
        <v>2000</v>
      </c>
      <c r="D430" s="97">
        <v>2000</v>
      </c>
      <c r="E430" s="98"/>
      <c r="F430" s="98"/>
      <c r="G430" s="98"/>
      <c r="H430" s="96" t="s">
        <v>709</v>
      </c>
    </row>
    <row r="431" spans="1:8" x14ac:dyDescent="0.2">
      <c r="A431" s="95">
        <v>112500001</v>
      </c>
      <c r="B431" s="96" t="s">
        <v>690</v>
      </c>
      <c r="C431" s="97">
        <v>3000</v>
      </c>
      <c r="D431" s="97">
        <v>3000</v>
      </c>
      <c r="E431" s="98"/>
      <c r="F431" s="98"/>
      <c r="G431" s="98"/>
      <c r="H431" s="96" t="s">
        <v>709</v>
      </c>
    </row>
    <row r="432" spans="1:8" x14ac:dyDescent="0.2">
      <c r="A432" s="95">
        <v>112500001</v>
      </c>
      <c r="B432" s="96" t="s">
        <v>691</v>
      </c>
      <c r="C432" s="97">
        <v>6000</v>
      </c>
      <c r="D432" s="97">
        <v>6000</v>
      </c>
      <c r="E432" s="98"/>
      <c r="F432" s="98"/>
      <c r="G432" s="98"/>
      <c r="H432" s="96" t="s">
        <v>709</v>
      </c>
    </row>
    <row r="433" spans="1:8" x14ac:dyDescent="0.2">
      <c r="A433" s="95">
        <v>112500001</v>
      </c>
      <c r="B433" s="96" t="s">
        <v>692</v>
      </c>
      <c r="C433" s="97">
        <v>2000</v>
      </c>
      <c r="D433" s="97">
        <v>2000</v>
      </c>
      <c r="E433" s="98"/>
      <c r="F433" s="98"/>
      <c r="G433" s="98"/>
      <c r="H433" s="96" t="s">
        <v>709</v>
      </c>
    </row>
    <row r="434" spans="1:8" x14ac:dyDescent="0.2">
      <c r="A434" s="95">
        <v>112500001</v>
      </c>
      <c r="B434" s="96" t="s">
        <v>693</v>
      </c>
      <c r="C434" s="97">
        <v>4000</v>
      </c>
      <c r="D434" s="97">
        <v>4000</v>
      </c>
      <c r="E434" s="98"/>
      <c r="F434" s="98"/>
      <c r="G434" s="98"/>
      <c r="H434" s="96" t="s">
        <v>709</v>
      </c>
    </row>
    <row r="435" spans="1:8" x14ac:dyDescent="0.2">
      <c r="A435" s="95">
        <v>112500001</v>
      </c>
      <c r="B435" s="96" t="s">
        <v>569</v>
      </c>
      <c r="C435" s="97">
        <v>4200</v>
      </c>
      <c r="D435" s="97">
        <v>4200</v>
      </c>
      <c r="E435" s="98"/>
      <c r="F435" s="98"/>
      <c r="G435" s="98"/>
      <c r="H435" s="96" t="s">
        <v>709</v>
      </c>
    </row>
    <row r="436" spans="1:8" x14ac:dyDescent="0.2">
      <c r="A436" s="95">
        <v>112500001</v>
      </c>
      <c r="B436" s="96" t="s">
        <v>694</v>
      </c>
      <c r="C436" s="97">
        <v>5000</v>
      </c>
      <c r="D436" s="97">
        <v>5000</v>
      </c>
      <c r="E436" s="98"/>
      <c r="F436" s="98"/>
      <c r="G436" s="98"/>
      <c r="H436" s="96" t="s">
        <v>709</v>
      </c>
    </row>
    <row r="437" spans="1:8" x14ac:dyDescent="0.2">
      <c r="A437" s="95">
        <v>112500001</v>
      </c>
      <c r="B437" s="96" t="s">
        <v>695</v>
      </c>
      <c r="C437" s="97">
        <v>5000</v>
      </c>
      <c r="D437" s="97">
        <v>5000</v>
      </c>
      <c r="E437" s="98"/>
      <c r="F437" s="98"/>
      <c r="G437" s="98"/>
      <c r="H437" s="96" t="s">
        <v>709</v>
      </c>
    </row>
    <row r="438" spans="1:8" x14ac:dyDescent="0.2">
      <c r="A438" s="95">
        <v>112500001</v>
      </c>
      <c r="B438" s="96" t="s">
        <v>696</v>
      </c>
      <c r="C438" s="97">
        <v>2000</v>
      </c>
      <c r="D438" s="97">
        <v>2000</v>
      </c>
      <c r="E438" s="98"/>
      <c r="F438" s="98"/>
      <c r="G438" s="98"/>
      <c r="H438" s="96" t="s">
        <v>709</v>
      </c>
    </row>
    <row r="439" spans="1:8" x14ac:dyDescent="0.2">
      <c r="A439" s="95">
        <v>112500001</v>
      </c>
      <c r="B439" s="96" t="s">
        <v>697</v>
      </c>
      <c r="C439" s="97">
        <v>4000</v>
      </c>
      <c r="D439" s="97">
        <v>4000</v>
      </c>
      <c r="E439" s="98"/>
      <c r="F439" s="98"/>
      <c r="G439" s="98"/>
      <c r="H439" s="96" t="s">
        <v>709</v>
      </c>
    </row>
    <row r="440" spans="1:8" x14ac:dyDescent="0.2">
      <c r="A440" s="95">
        <v>112500001</v>
      </c>
      <c r="B440" s="96" t="s">
        <v>698</v>
      </c>
      <c r="C440" s="97">
        <v>6000</v>
      </c>
      <c r="D440" s="97">
        <v>6000</v>
      </c>
      <c r="E440" s="98"/>
      <c r="F440" s="98"/>
      <c r="G440" s="98"/>
      <c r="H440" s="96" t="s">
        <v>709</v>
      </c>
    </row>
    <row r="441" spans="1:8" x14ac:dyDescent="0.2">
      <c r="A441" s="95">
        <v>112500001</v>
      </c>
      <c r="B441" s="96" t="s">
        <v>699</v>
      </c>
      <c r="C441" s="97">
        <v>4000</v>
      </c>
      <c r="D441" s="97">
        <v>4000</v>
      </c>
      <c r="E441" s="98"/>
      <c r="F441" s="98"/>
      <c r="G441" s="98"/>
      <c r="H441" s="96" t="s">
        <v>709</v>
      </c>
    </row>
    <row r="442" spans="1:8" x14ac:dyDescent="0.2">
      <c r="A442" s="95">
        <v>112500001</v>
      </c>
      <c r="B442" s="96" t="s">
        <v>700</v>
      </c>
      <c r="C442" s="97">
        <v>2000</v>
      </c>
      <c r="D442" s="97">
        <v>2000</v>
      </c>
      <c r="E442" s="98"/>
      <c r="F442" s="98"/>
      <c r="G442" s="98"/>
      <c r="H442" s="96" t="s">
        <v>709</v>
      </c>
    </row>
    <row r="443" spans="1:8" x14ac:dyDescent="0.2">
      <c r="A443" s="95">
        <v>112500001</v>
      </c>
      <c r="B443" s="96" t="s">
        <v>701</v>
      </c>
      <c r="C443" s="97">
        <v>4000</v>
      </c>
      <c r="D443" s="97">
        <v>4000</v>
      </c>
      <c r="E443" s="98"/>
      <c r="F443" s="98"/>
      <c r="G443" s="98"/>
      <c r="H443" s="96" t="s">
        <v>709</v>
      </c>
    </row>
    <row r="444" spans="1:8" x14ac:dyDescent="0.2">
      <c r="A444" s="95">
        <v>112500001</v>
      </c>
      <c r="B444" s="96" t="s">
        <v>702</v>
      </c>
      <c r="C444" s="97">
        <v>2000</v>
      </c>
      <c r="D444" s="97">
        <v>2000</v>
      </c>
      <c r="E444" s="98"/>
      <c r="F444" s="98"/>
      <c r="G444" s="98"/>
      <c r="H444" s="96" t="s">
        <v>709</v>
      </c>
    </row>
    <row r="445" spans="1:8" x14ac:dyDescent="0.2">
      <c r="A445" s="95">
        <v>112500001</v>
      </c>
      <c r="B445" s="96" t="s">
        <v>570</v>
      </c>
      <c r="C445" s="97">
        <v>3600</v>
      </c>
      <c r="D445" s="97">
        <v>3600</v>
      </c>
      <c r="E445" s="98"/>
      <c r="F445" s="98"/>
      <c r="G445" s="98"/>
      <c r="H445" s="96" t="s">
        <v>709</v>
      </c>
    </row>
    <row r="446" spans="1:8" x14ac:dyDescent="0.2">
      <c r="A446" s="95">
        <v>112500001</v>
      </c>
      <c r="B446" s="96" t="s">
        <v>703</v>
      </c>
      <c r="C446" s="97">
        <v>2000</v>
      </c>
      <c r="D446" s="97">
        <v>2000</v>
      </c>
      <c r="E446" s="98"/>
      <c r="F446" s="98"/>
      <c r="G446" s="98"/>
      <c r="H446" s="96" t="s">
        <v>709</v>
      </c>
    </row>
    <row r="447" spans="1:8" x14ac:dyDescent="0.2">
      <c r="A447" s="95">
        <v>112500001</v>
      </c>
      <c r="B447" s="96" t="s">
        <v>704</v>
      </c>
      <c r="C447" s="97">
        <v>6000</v>
      </c>
      <c r="D447" s="97">
        <v>6000</v>
      </c>
      <c r="E447" s="98"/>
      <c r="F447" s="98"/>
      <c r="G447" s="98"/>
      <c r="H447" s="96" t="s">
        <v>709</v>
      </c>
    </row>
    <row r="448" spans="1:8" x14ac:dyDescent="0.2">
      <c r="A448" s="95">
        <v>112500001</v>
      </c>
      <c r="B448" s="96" t="s">
        <v>705</v>
      </c>
      <c r="C448" s="97">
        <v>2000</v>
      </c>
      <c r="D448" s="97">
        <v>2000</v>
      </c>
      <c r="E448" s="98"/>
      <c r="F448" s="98"/>
      <c r="G448" s="98"/>
      <c r="H448" s="96" t="s">
        <v>709</v>
      </c>
    </row>
    <row r="449" spans="1:8" x14ac:dyDescent="0.2">
      <c r="A449" s="95">
        <v>112500001</v>
      </c>
      <c r="B449" s="96" t="s">
        <v>706</v>
      </c>
      <c r="C449" s="97">
        <v>3000</v>
      </c>
      <c r="D449" s="97">
        <v>3000</v>
      </c>
      <c r="E449" s="98"/>
      <c r="F449" s="98"/>
      <c r="G449" s="98"/>
      <c r="H449" s="96" t="s">
        <v>709</v>
      </c>
    </row>
    <row r="450" spans="1:8" x14ac:dyDescent="0.2">
      <c r="A450" s="95">
        <v>112500001</v>
      </c>
      <c r="B450" s="96" t="s">
        <v>707</v>
      </c>
      <c r="C450" s="97">
        <v>2000</v>
      </c>
      <c r="D450" s="97">
        <v>2000</v>
      </c>
      <c r="E450" s="98"/>
      <c r="F450" s="98"/>
      <c r="G450" s="98"/>
      <c r="H450" s="96" t="s">
        <v>709</v>
      </c>
    </row>
    <row r="451" spans="1:8" x14ac:dyDescent="0.2">
      <c r="A451" s="95">
        <v>112500001</v>
      </c>
      <c r="B451" s="96" t="s">
        <v>708</v>
      </c>
      <c r="C451" s="97">
        <v>2000</v>
      </c>
      <c r="D451" s="97">
        <v>2000</v>
      </c>
      <c r="E451" s="98"/>
      <c r="F451" s="98"/>
      <c r="G451" s="98"/>
      <c r="H451" s="96" t="s">
        <v>709</v>
      </c>
    </row>
    <row r="452" spans="1:8" x14ac:dyDescent="0.2">
      <c r="A452" s="112">
        <v>1126</v>
      </c>
      <c r="B452" s="100" t="s">
        <v>661</v>
      </c>
      <c r="C452" s="101">
        <v>0</v>
      </c>
      <c r="D452" s="101">
        <v>0</v>
      </c>
      <c r="E452" s="102"/>
      <c r="F452" s="102"/>
      <c r="G452" s="102"/>
      <c r="H452" s="103"/>
    </row>
    <row r="453" spans="1:8" x14ac:dyDescent="0.2">
      <c r="A453" s="99">
        <v>1129</v>
      </c>
      <c r="B453" s="100" t="s">
        <v>571</v>
      </c>
      <c r="C453" s="101">
        <f>SUM(C454:C521)</f>
        <v>25411139.239999995</v>
      </c>
      <c r="D453" s="101">
        <f>SUM(D454:D521)</f>
        <v>25411139.239999995</v>
      </c>
      <c r="E453" s="102"/>
      <c r="F453" s="102"/>
      <c r="G453" s="102"/>
      <c r="H453" s="103"/>
    </row>
    <row r="454" spans="1:8" x14ac:dyDescent="0.2">
      <c r="A454" s="95">
        <v>112900001</v>
      </c>
      <c r="B454" s="96" t="s">
        <v>572</v>
      </c>
      <c r="C454" s="97">
        <v>511946.46</v>
      </c>
      <c r="D454" s="97">
        <v>511946.46</v>
      </c>
      <c r="E454" s="98"/>
      <c r="F454" s="98"/>
      <c r="G454" s="98"/>
      <c r="H454" s="123" t="s">
        <v>1055</v>
      </c>
    </row>
    <row r="455" spans="1:8" x14ac:dyDescent="0.2">
      <c r="A455" s="95">
        <v>112900001</v>
      </c>
      <c r="B455" s="96" t="s">
        <v>1087</v>
      </c>
      <c r="C455" s="97">
        <v>24000</v>
      </c>
      <c r="D455" s="97">
        <v>24000</v>
      </c>
      <c r="E455" s="98"/>
      <c r="F455" s="98"/>
      <c r="G455" s="98"/>
      <c r="H455" s="123" t="s">
        <v>1055</v>
      </c>
    </row>
    <row r="456" spans="1:8" x14ac:dyDescent="0.2">
      <c r="A456" s="95">
        <v>112900001</v>
      </c>
      <c r="B456" s="96" t="s">
        <v>573</v>
      </c>
      <c r="C456" s="97">
        <v>18071130</v>
      </c>
      <c r="D456" s="97">
        <v>18071130</v>
      </c>
      <c r="E456" s="98"/>
      <c r="F456" s="98"/>
      <c r="G456" s="98"/>
      <c r="H456" s="123" t="s">
        <v>1057</v>
      </c>
    </row>
    <row r="457" spans="1:8" x14ac:dyDescent="0.2">
      <c r="A457" s="95">
        <v>112900001</v>
      </c>
      <c r="B457" s="96" t="s">
        <v>574</v>
      </c>
      <c r="C457" s="97">
        <v>400889.29</v>
      </c>
      <c r="D457" s="97">
        <v>400889.29</v>
      </c>
      <c r="E457" s="98"/>
      <c r="F457" s="98"/>
      <c r="G457" s="98"/>
      <c r="H457" s="123" t="s">
        <v>1057</v>
      </c>
    </row>
    <row r="458" spans="1:8" x14ac:dyDescent="0.2">
      <c r="A458" s="95">
        <v>112900001</v>
      </c>
      <c r="B458" s="96" t="s">
        <v>575</v>
      </c>
      <c r="C458" s="97">
        <v>839543.65</v>
      </c>
      <c r="D458" s="97">
        <v>839543.65</v>
      </c>
      <c r="E458" s="98"/>
      <c r="F458" s="98"/>
      <c r="G458" s="98"/>
      <c r="H458" s="123" t="s">
        <v>1056</v>
      </c>
    </row>
    <row r="459" spans="1:8" x14ac:dyDescent="0.2">
      <c r="A459" s="95">
        <v>112900001</v>
      </c>
      <c r="B459" s="96" t="s">
        <v>1088</v>
      </c>
      <c r="C459" s="97">
        <v>5236</v>
      </c>
      <c r="D459" s="97">
        <v>5236</v>
      </c>
      <c r="E459" s="98"/>
      <c r="F459" s="98"/>
      <c r="G459" s="98"/>
      <c r="H459" s="123" t="s">
        <v>1055</v>
      </c>
    </row>
    <row r="460" spans="1:8" x14ac:dyDescent="0.2">
      <c r="A460" s="95">
        <v>112900001</v>
      </c>
      <c r="B460" s="96" t="s">
        <v>1089</v>
      </c>
      <c r="C460" s="97">
        <v>857</v>
      </c>
      <c r="D460" s="124">
        <v>857</v>
      </c>
      <c r="E460" s="125"/>
      <c r="F460" s="125"/>
      <c r="G460" s="125"/>
      <c r="H460" s="123" t="s">
        <v>1055</v>
      </c>
    </row>
    <row r="461" spans="1:8" x14ac:dyDescent="0.2">
      <c r="A461" s="95">
        <v>112900001</v>
      </c>
      <c r="B461" s="96" t="s">
        <v>576</v>
      </c>
      <c r="C461" s="97">
        <v>83991</v>
      </c>
      <c r="D461" s="97">
        <v>83991</v>
      </c>
      <c r="E461" s="98"/>
      <c r="F461" s="98"/>
      <c r="G461" s="98"/>
      <c r="H461" s="123" t="s">
        <v>1056</v>
      </c>
    </row>
    <row r="462" spans="1:8" x14ac:dyDescent="0.2">
      <c r="A462" s="95">
        <v>112900001</v>
      </c>
      <c r="B462" s="96" t="s">
        <v>577</v>
      </c>
      <c r="C462" s="97">
        <v>1330</v>
      </c>
      <c r="D462" s="97">
        <v>1330</v>
      </c>
      <c r="E462" s="98"/>
      <c r="F462" s="98"/>
      <c r="G462" s="98"/>
      <c r="H462" s="123" t="s">
        <v>1058</v>
      </c>
    </row>
    <row r="463" spans="1:8" x14ac:dyDescent="0.2">
      <c r="A463" s="95">
        <v>112900001</v>
      </c>
      <c r="B463" s="96" t="s">
        <v>634</v>
      </c>
      <c r="C463" s="97">
        <v>543.95000000000005</v>
      </c>
      <c r="D463" s="97">
        <v>543.95000000000005</v>
      </c>
      <c r="E463" s="98"/>
      <c r="F463" s="98"/>
      <c r="G463" s="98"/>
      <c r="H463" s="123" t="s">
        <v>1058</v>
      </c>
    </row>
    <row r="464" spans="1:8" x14ac:dyDescent="0.2">
      <c r="A464" s="95">
        <v>112900001</v>
      </c>
      <c r="B464" s="96" t="s">
        <v>635</v>
      </c>
      <c r="C464" s="97">
        <v>1265.1600000000001</v>
      </c>
      <c r="D464" s="97">
        <v>1265.1600000000001</v>
      </c>
      <c r="E464" s="98"/>
      <c r="F464" s="98"/>
      <c r="G464" s="98"/>
      <c r="H464" s="123" t="s">
        <v>1058</v>
      </c>
    </row>
    <row r="465" spans="1:8" x14ac:dyDescent="0.2">
      <c r="A465" s="95">
        <v>112900001</v>
      </c>
      <c r="B465" s="96" t="s">
        <v>636</v>
      </c>
      <c r="C465" s="97">
        <v>255.58</v>
      </c>
      <c r="D465" s="97">
        <v>255.58</v>
      </c>
      <c r="E465" s="98"/>
      <c r="F465" s="98"/>
      <c r="G465" s="98"/>
      <c r="H465" s="123" t="s">
        <v>1058</v>
      </c>
    </row>
    <row r="466" spans="1:8" x14ac:dyDescent="0.2">
      <c r="A466" s="95">
        <v>112900001</v>
      </c>
      <c r="B466" s="96" t="s">
        <v>1049</v>
      </c>
      <c r="C466" s="97">
        <v>62671</v>
      </c>
      <c r="D466" s="97">
        <v>62671</v>
      </c>
      <c r="E466" s="98"/>
      <c r="F466" s="98"/>
      <c r="G466" s="98"/>
      <c r="H466" s="123" t="s">
        <v>1055</v>
      </c>
    </row>
    <row r="467" spans="1:8" x14ac:dyDescent="0.2">
      <c r="A467" s="95">
        <v>112900001</v>
      </c>
      <c r="B467" s="96" t="s">
        <v>578</v>
      </c>
      <c r="C467" s="97">
        <v>64346</v>
      </c>
      <c r="D467" s="97">
        <v>64346</v>
      </c>
      <c r="E467" s="98"/>
      <c r="F467" s="98"/>
      <c r="G467" s="98"/>
      <c r="H467" s="123" t="s">
        <v>1059</v>
      </c>
    </row>
    <row r="468" spans="1:8" x14ac:dyDescent="0.2">
      <c r="A468" s="95">
        <v>112900001</v>
      </c>
      <c r="B468" s="96" t="s">
        <v>579</v>
      </c>
      <c r="C468" s="97">
        <v>3320</v>
      </c>
      <c r="D468" s="97">
        <v>3320</v>
      </c>
      <c r="E468" s="98"/>
      <c r="F468" s="98"/>
      <c r="G468" s="98"/>
      <c r="H468" s="123" t="s">
        <v>1059</v>
      </c>
    </row>
    <row r="469" spans="1:8" x14ac:dyDescent="0.2">
      <c r="A469" s="95">
        <v>112900001</v>
      </c>
      <c r="B469" s="96" t="s">
        <v>580</v>
      </c>
      <c r="C469" s="97">
        <v>13733.12</v>
      </c>
      <c r="D469" s="97">
        <v>13733.12</v>
      </c>
      <c r="E469" s="98"/>
      <c r="F469" s="98"/>
      <c r="G469" s="98"/>
      <c r="H469" s="123" t="s">
        <v>1059</v>
      </c>
    </row>
    <row r="470" spans="1:8" x14ac:dyDescent="0.2">
      <c r="A470" s="95">
        <v>112900001</v>
      </c>
      <c r="B470" s="96" t="s">
        <v>581</v>
      </c>
      <c r="C470" s="97">
        <v>6640</v>
      </c>
      <c r="D470" s="97">
        <v>6640</v>
      </c>
      <c r="E470" s="98"/>
      <c r="F470" s="98"/>
      <c r="G470" s="98"/>
      <c r="H470" s="123" t="s">
        <v>1059</v>
      </c>
    </row>
    <row r="471" spans="1:8" x14ac:dyDescent="0.2">
      <c r="A471" s="95">
        <v>112900001</v>
      </c>
      <c r="B471" s="96" t="s">
        <v>582</v>
      </c>
      <c r="C471" s="97">
        <v>1627.24</v>
      </c>
      <c r="D471" s="97">
        <v>1627.24</v>
      </c>
      <c r="E471" s="98"/>
      <c r="F471" s="98"/>
      <c r="G471" s="98"/>
      <c r="H471" s="123" t="s">
        <v>1059</v>
      </c>
    </row>
    <row r="472" spans="1:8" x14ac:dyDescent="0.2">
      <c r="A472" s="95">
        <v>112900001</v>
      </c>
      <c r="B472" s="96" t="s">
        <v>583</v>
      </c>
      <c r="C472" s="97">
        <v>121000</v>
      </c>
      <c r="D472" s="97">
        <v>121000</v>
      </c>
      <c r="E472" s="98"/>
      <c r="F472" s="98"/>
      <c r="G472" s="98"/>
      <c r="H472" s="123" t="s">
        <v>1059</v>
      </c>
    </row>
    <row r="473" spans="1:8" x14ac:dyDescent="0.2">
      <c r="A473" s="95">
        <v>112900001</v>
      </c>
      <c r="B473" s="96" t="s">
        <v>584</v>
      </c>
      <c r="C473" s="97">
        <v>126090.9</v>
      </c>
      <c r="D473" s="97">
        <v>126090.9</v>
      </c>
      <c r="E473" s="98"/>
      <c r="F473" s="98"/>
      <c r="G473" s="98"/>
      <c r="H473" s="123" t="s">
        <v>1059</v>
      </c>
    </row>
    <row r="474" spans="1:8" x14ac:dyDescent="0.2">
      <c r="A474" s="95">
        <v>112900001</v>
      </c>
      <c r="B474" s="96" t="s">
        <v>585</v>
      </c>
      <c r="C474" s="97">
        <v>7500</v>
      </c>
      <c r="D474" s="97">
        <v>7500</v>
      </c>
      <c r="E474" s="98"/>
      <c r="F474" s="98"/>
      <c r="G474" s="98"/>
      <c r="H474" s="123" t="s">
        <v>1059</v>
      </c>
    </row>
    <row r="475" spans="1:8" x14ac:dyDescent="0.2">
      <c r="A475" s="95">
        <v>112900001</v>
      </c>
      <c r="B475" s="96" t="s">
        <v>586</v>
      </c>
      <c r="C475" s="97">
        <v>123900</v>
      </c>
      <c r="D475" s="97">
        <v>123900</v>
      </c>
      <c r="E475" s="98"/>
      <c r="F475" s="98"/>
      <c r="G475" s="98"/>
      <c r="H475" s="123" t="s">
        <v>1059</v>
      </c>
    </row>
    <row r="476" spans="1:8" x14ac:dyDescent="0.2">
      <c r="A476" s="95">
        <v>112900001</v>
      </c>
      <c r="B476" s="96" t="s">
        <v>587</v>
      </c>
      <c r="C476" s="97">
        <v>171620</v>
      </c>
      <c r="D476" s="97">
        <v>171620</v>
      </c>
      <c r="E476" s="98"/>
      <c r="F476" s="98"/>
      <c r="G476" s="98"/>
      <c r="H476" s="123" t="s">
        <v>1058</v>
      </c>
    </row>
    <row r="477" spans="1:8" x14ac:dyDescent="0.2">
      <c r="A477" s="95">
        <v>112900001</v>
      </c>
      <c r="B477" s="96" t="s">
        <v>588</v>
      </c>
      <c r="C477" s="97">
        <v>183600</v>
      </c>
      <c r="D477" s="97">
        <v>183600</v>
      </c>
      <c r="E477" s="98"/>
      <c r="F477" s="98"/>
      <c r="G477" s="98"/>
      <c r="H477" s="123" t="s">
        <v>1058</v>
      </c>
    </row>
    <row r="478" spans="1:8" x14ac:dyDescent="0.2">
      <c r="A478" s="95">
        <v>112900001</v>
      </c>
      <c r="B478" s="96" t="s">
        <v>589</v>
      </c>
      <c r="C478" s="97">
        <v>15500</v>
      </c>
      <c r="D478" s="97">
        <v>15500</v>
      </c>
      <c r="E478" s="98"/>
      <c r="F478" s="98"/>
      <c r="G478" s="98"/>
      <c r="H478" s="123" t="s">
        <v>1058</v>
      </c>
    </row>
    <row r="479" spans="1:8" x14ac:dyDescent="0.2">
      <c r="A479" s="95">
        <v>112900001</v>
      </c>
      <c r="B479" s="96" t="s">
        <v>590</v>
      </c>
      <c r="C479" s="97">
        <v>112000</v>
      </c>
      <c r="D479" s="97">
        <v>112000</v>
      </c>
      <c r="E479" s="98"/>
      <c r="F479" s="98"/>
      <c r="G479" s="98"/>
      <c r="H479" s="123" t="s">
        <v>1058</v>
      </c>
    </row>
    <row r="480" spans="1:8" x14ac:dyDescent="0.2">
      <c r="A480" s="95">
        <v>112900001</v>
      </c>
      <c r="B480" s="96" t="s">
        <v>591</v>
      </c>
      <c r="C480" s="97">
        <v>19880</v>
      </c>
      <c r="D480" s="97">
        <v>19880</v>
      </c>
      <c r="E480" s="98"/>
      <c r="F480" s="98"/>
      <c r="G480" s="98"/>
      <c r="H480" s="123" t="s">
        <v>1058</v>
      </c>
    </row>
    <row r="481" spans="1:8" x14ac:dyDescent="0.2">
      <c r="A481" s="95">
        <v>112900001</v>
      </c>
      <c r="B481" s="96" t="s">
        <v>592</v>
      </c>
      <c r="C481" s="97">
        <v>82160</v>
      </c>
      <c r="D481" s="97">
        <v>82160</v>
      </c>
      <c r="E481" s="98"/>
      <c r="F481" s="98"/>
      <c r="G481" s="98"/>
      <c r="H481" s="123" t="s">
        <v>1058</v>
      </c>
    </row>
    <row r="482" spans="1:8" x14ac:dyDescent="0.2">
      <c r="A482" s="95">
        <v>112900001</v>
      </c>
      <c r="B482" s="96" t="s">
        <v>593</v>
      </c>
      <c r="C482" s="97">
        <v>60</v>
      </c>
      <c r="D482" s="97">
        <v>60</v>
      </c>
      <c r="E482" s="98"/>
      <c r="F482" s="98"/>
      <c r="G482" s="98"/>
      <c r="H482" s="123" t="s">
        <v>1058</v>
      </c>
    </row>
    <row r="483" spans="1:8" x14ac:dyDescent="0.2">
      <c r="A483" s="95">
        <v>112900001</v>
      </c>
      <c r="B483" s="96" t="s">
        <v>594</v>
      </c>
      <c r="C483" s="97">
        <v>232841.94</v>
      </c>
      <c r="D483" s="97">
        <v>232841.94</v>
      </c>
      <c r="E483" s="98"/>
      <c r="F483" s="98"/>
      <c r="G483" s="98"/>
      <c r="H483" s="123" t="s">
        <v>1058</v>
      </c>
    </row>
    <row r="484" spans="1:8" x14ac:dyDescent="0.2">
      <c r="A484" s="95">
        <v>112900001</v>
      </c>
      <c r="B484" s="96" t="s">
        <v>595</v>
      </c>
      <c r="C484" s="97">
        <v>274880.21999999997</v>
      </c>
      <c r="D484" s="97">
        <v>274880.21999999997</v>
      </c>
      <c r="E484" s="98"/>
      <c r="F484" s="98"/>
      <c r="G484" s="98"/>
      <c r="H484" s="123" t="s">
        <v>1058</v>
      </c>
    </row>
    <row r="485" spans="1:8" x14ac:dyDescent="0.2">
      <c r="A485" s="95">
        <v>112900001</v>
      </c>
      <c r="B485" s="96" t="s">
        <v>596</v>
      </c>
      <c r="C485" s="97">
        <v>54840.54</v>
      </c>
      <c r="D485" s="97">
        <v>54840.54</v>
      </c>
      <c r="E485" s="98"/>
      <c r="F485" s="98"/>
      <c r="G485" s="98"/>
      <c r="H485" s="123" t="s">
        <v>1058</v>
      </c>
    </row>
    <row r="486" spans="1:8" x14ac:dyDescent="0.2">
      <c r="A486" s="95">
        <v>112900001</v>
      </c>
      <c r="B486" s="96" t="s">
        <v>597</v>
      </c>
      <c r="C486" s="97">
        <v>16584.54</v>
      </c>
      <c r="D486" s="97">
        <v>16584.54</v>
      </c>
      <c r="E486" s="98"/>
      <c r="F486" s="98"/>
      <c r="G486" s="98"/>
      <c r="H486" s="123" t="s">
        <v>1058</v>
      </c>
    </row>
    <row r="487" spans="1:8" x14ac:dyDescent="0.2">
      <c r="A487" s="95">
        <v>112900001</v>
      </c>
      <c r="B487" s="96" t="s">
        <v>598</v>
      </c>
      <c r="C487" s="97">
        <v>29520.42</v>
      </c>
      <c r="D487" s="97">
        <v>29520.42</v>
      </c>
      <c r="E487" s="98"/>
      <c r="F487" s="98"/>
      <c r="G487" s="98"/>
      <c r="H487" s="123" t="s">
        <v>1058</v>
      </c>
    </row>
    <row r="488" spans="1:8" x14ac:dyDescent="0.2">
      <c r="A488" s="95">
        <v>112900001</v>
      </c>
      <c r="B488" s="96" t="s">
        <v>599</v>
      </c>
      <c r="C488" s="97">
        <v>143422.79999999999</v>
      </c>
      <c r="D488" s="97">
        <v>143422.79999999999</v>
      </c>
      <c r="E488" s="98"/>
      <c r="F488" s="98"/>
      <c r="G488" s="98"/>
      <c r="H488" s="123" t="s">
        <v>1058</v>
      </c>
    </row>
    <row r="489" spans="1:8" x14ac:dyDescent="0.2">
      <c r="A489" s="95">
        <v>112900001</v>
      </c>
      <c r="B489" s="96" t="s">
        <v>600</v>
      </c>
      <c r="C489" s="97">
        <v>35726.959999999999</v>
      </c>
      <c r="D489" s="97">
        <v>35726.959999999999</v>
      </c>
      <c r="E489" s="98"/>
      <c r="F489" s="98"/>
      <c r="G489" s="98"/>
      <c r="H489" s="123" t="s">
        <v>1058</v>
      </c>
    </row>
    <row r="490" spans="1:8" x14ac:dyDescent="0.2">
      <c r="A490" s="95">
        <v>112900001</v>
      </c>
      <c r="B490" s="96" t="s">
        <v>601</v>
      </c>
      <c r="C490" s="97">
        <v>43803.040000000001</v>
      </c>
      <c r="D490" s="97">
        <v>43803.040000000001</v>
      </c>
      <c r="E490" s="98"/>
      <c r="F490" s="98"/>
      <c r="G490" s="98"/>
      <c r="H490" s="123" t="s">
        <v>1058</v>
      </c>
    </row>
    <row r="491" spans="1:8" x14ac:dyDescent="0.2">
      <c r="A491" s="95">
        <v>112900001</v>
      </c>
      <c r="B491" s="96" t="s">
        <v>602</v>
      </c>
      <c r="C491" s="97">
        <v>107774.26</v>
      </c>
      <c r="D491" s="97">
        <v>107774.26</v>
      </c>
      <c r="E491" s="98"/>
      <c r="F491" s="98"/>
      <c r="G491" s="98"/>
      <c r="H491" s="123" t="s">
        <v>1058</v>
      </c>
    </row>
    <row r="492" spans="1:8" x14ac:dyDescent="0.2">
      <c r="A492" s="95">
        <v>112900001</v>
      </c>
      <c r="B492" s="96" t="s">
        <v>603</v>
      </c>
      <c r="C492" s="97">
        <v>199.12</v>
      </c>
      <c r="D492" s="97">
        <v>199.12</v>
      </c>
      <c r="E492" s="98"/>
      <c r="F492" s="98"/>
      <c r="G492" s="98"/>
      <c r="H492" s="123" t="s">
        <v>1058</v>
      </c>
    </row>
    <row r="493" spans="1:8" x14ac:dyDescent="0.2">
      <c r="A493" s="95">
        <v>112900001</v>
      </c>
      <c r="B493" s="96" t="s">
        <v>604</v>
      </c>
      <c r="C493" s="97">
        <v>237021.94</v>
      </c>
      <c r="D493" s="97">
        <v>237021.94</v>
      </c>
      <c r="E493" s="98"/>
      <c r="F493" s="98"/>
      <c r="G493" s="98"/>
      <c r="H493" s="123" t="s">
        <v>1058</v>
      </c>
    </row>
    <row r="494" spans="1:8" x14ac:dyDescent="0.2">
      <c r="A494" s="95">
        <v>112900001</v>
      </c>
      <c r="B494" s="96" t="s">
        <v>637</v>
      </c>
      <c r="C494" s="97">
        <v>12600</v>
      </c>
      <c r="D494" s="97">
        <v>12600</v>
      </c>
      <c r="E494" s="98"/>
      <c r="F494" s="98"/>
      <c r="G494" s="98"/>
      <c r="H494" s="123" t="s">
        <v>1058</v>
      </c>
    </row>
    <row r="495" spans="1:8" x14ac:dyDescent="0.2">
      <c r="A495" s="95">
        <v>112900001</v>
      </c>
      <c r="B495" s="96" t="s">
        <v>638</v>
      </c>
      <c r="C495" s="97">
        <v>19400</v>
      </c>
      <c r="D495" s="97">
        <v>19400</v>
      </c>
      <c r="E495" s="98"/>
      <c r="F495" s="98"/>
      <c r="G495" s="98"/>
      <c r="H495" s="123" t="s">
        <v>1058</v>
      </c>
    </row>
    <row r="496" spans="1:8" x14ac:dyDescent="0.2">
      <c r="A496" s="95">
        <v>112900001</v>
      </c>
      <c r="B496" s="96" t="s">
        <v>639</v>
      </c>
      <c r="C496" s="97">
        <v>1050</v>
      </c>
      <c r="D496" s="97">
        <v>1050</v>
      </c>
      <c r="E496" s="98"/>
      <c r="F496" s="98"/>
      <c r="G496" s="98"/>
      <c r="H496" s="123" t="s">
        <v>1058</v>
      </c>
    </row>
    <row r="497" spans="1:8" x14ac:dyDescent="0.2">
      <c r="A497" s="95">
        <v>112900001</v>
      </c>
      <c r="B497" s="96" t="s">
        <v>640</v>
      </c>
      <c r="C497" s="97">
        <v>42429.11</v>
      </c>
      <c r="D497" s="97">
        <v>42429.11</v>
      </c>
      <c r="E497" s="98"/>
      <c r="F497" s="98"/>
      <c r="G497" s="98"/>
      <c r="H497" s="123" t="s">
        <v>1058</v>
      </c>
    </row>
    <row r="498" spans="1:8" x14ac:dyDescent="0.2">
      <c r="A498" s="95">
        <v>112900001</v>
      </c>
      <c r="B498" s="96" t="s">
        <v>641</v>
      </c>
      <c r="C498" s="97">
        <v>84725.68</v>
      </c>
      <c r="D498" s="97">
        <v>84725.68</v>
      </c>
      <c r="E498" s="98"/>
      <c r="F498" s="98"/>
      <c r="G498" s="98"/>
      <c r="H498" s="123" t="s">
        <v>1058</v>
      </c>
    </row>
    <row r="499" spans="1:8" x14ac:dyDescent="0.2">
      <c r="A499" s="95">
        <v>112900001</v>
      </c>
      <c r="B499" s="96" t="s">
        <v>642</v>
      </c>
      <c r="C499" s="97">
        <v>60849.1</v>
      </c>
      <c r="D499" s="97">
        <v>60849.1</v>
      </c>
      <c r="E499" s="98"/>
      <c r="F499" s="98"/>
      <c r="G499" s="98"/>
      <c r="H499" s="123" t="s">
        <v>1058</v>
      </c>
    </row>
    <row r="500" spans="1:8" x14ac:dyDescent="0.2">
      <c r="A500" s="95">
        <v>112900001</v>
      </c>
      <c r="B500" s="96" t="s">
        <v>643</v>
      </c>
      <c r="C500" s="97">
        <v>30660.26</v>
      </c>
      <c r="D500" s="97">
        <v>30660.26</v>
      </c>
      <c r="E500" s="98"/>
      <c r="F500" s="98"/>
      <c r="G500" s="98"/>
      <c r="H500" s="123" t="s">
        <v>1058</v>
      </c>
    </row>
    <row r="501" spans="1:8" x14ac:dyDescent="0.2">
      <c r="A501" s="95">
        <v>112900001</v>
      </c>
      <c r="B501" s="96" t="s">
        <v>644</v>
      </c>
      <c r="C501" s="97">
        <v>50661.94</v>
      </c>
      <c r="D501" s="97">
        <v>50661.94</v>
      </c>
      <c r="E501" s="98"/>
      <c r="F501" s="98"/>
      <c r="G501" s="98"/>
      <c r="H501" s="123" t="s">
        <v>1058</v>
      </c>
    </row>
    <row r="502" spans="1:8" x14ac:dyDescent="0.2">
      <c r="A502" s="95">
        <v>112900001</v>
      </c>
      <c r="B502" s="96" t="s">
        <v>645</v>
      </c>
      <c r="C502" s="97">
        <v>21730.04</v>
      </c>
      <c r="D502" s="97">
        <v>21730.04</v>
      </c>
      <c r="E502" s="98"/>
      <c r="F502" s="98"/>
      <c r="G502" s="98"/>
      <c r="H502" s="123" t="s">
        <v>1058</v>
      </c>
    </row>
    <row r="503" spans="1:8" x14ac:dyDescent="0.2">
      <c r="A503" s="95">
        <v>112900001</v>
      </c>
      <c r="B503" s="96" t="s">
        <v>646</v>
      </c>
      <c r="C503" s="97">
        <v>165068.35999999999</v>
      </c>
      <c r="D503" s="97">
        <v>165068.35999999999</v>
      </c>
      <c r="E503" s="98"/>
      <c r="F503" s="98"/>
      <c r="G503" s="98"/>
      <c r="H503" s="123" t="s">
        <v>1058</v>
      </c>
    </row>
    <row r="504" spans="1:8" x14ac:dyDescent="0.2">
      <c r="A504" s="95">
        <v>112900001</v>
      </c>
      <c r="B504" s="96" t="s">
        <v>647</v>
      </c>
      <c r="C504" s="97">
        <v>15978.86</v>
      </c>
      <c r="D504" s="97">
        <v>15978.86</v>
      </c>
      <c r="E504" s="98"/>
      <c r="F504" s="98"/>
      <c r="G504" s="98"/>
      <c r="H504" s="123" t="s">
        <v>1058</v>
      </c>
    </row>
    <row r="505" spans="1:8" x14ac:dyDescent="0.2">
      <c r="A505" s="95">
        <v>112900001</v>
      </c>
      <c r="B505" s="96" t="s">
        <v>648</v>
      </c>
      <c r="C505" s="97">
        <v>76925.2</v>
      </c>
      <c r="D505" s="97">
        <v>76925.2</v>
      </c>
      <c r="E505" s="98"/>
      <c r="F505" s="98"/>
      <c r="G505" s="98"/>
      <c r="H505" s="123" t="s">
        <v>1058</v>
      </c>
    </row>
    <row r="506" spans="1:8" x14ac:dyDescent="0.2">
      <c r="A506" s="95">
        <v>112900001</v>
      </c>
      <c r="B506" s="96" t="s">
        <v>649</v>
      </c>
      <c r="C506" s="97">
        <v>106258.52</v>
      </c>
      <c r="D506" s="97">
        <v>106258.52</v>
      </c>
      <c r="E506" s="98"/>
      <c r="F506" s="98"/>
      <c r="G506" s="98"/>
      <c r="H506" s="123" t="s">
        <v>1058</v>
      </c>
    </row>
    <row r="507" spans="1:8" x14ac:dyDescent="0.2">
      <c r="A507" s="95">
        <v>112900001</v>
      </c>
      <c r="B507" s="96" t="s">
        <v>650</v>
      </c>
      <c r="C507" s="97">
        <v>50521</v>
      </c>
      <c r="D507" s="97">
        <v>50521</v>
      </c>
      <c r="E507" s="98"/>
      <c r="F507" s="98"/>
      <c r="G507" s="98"/>
      <c r="H507" s="123" t="s">
        <v>1058</v>
      </c>
    </row>
    <row r="508" spans="1:8" x14ac:dyDescent="0.2">
      <c r="A508" s="95">
        <v>112900001</v>
      </c>
      <c r="B508" s="96" t="s">
        <v>651</v>
      </c>
      <c r="C508" s="97">
        <v>1176</v>
      </c>
      <c r="D508" s="97">
        <v>1176</v>
      </c>
      <c r="E508" s="98"/>
      <c r="F508" s="98"/>
      <c r="G508" s="98"/>
      <c r="H508" s="123" t="s">
        <v>1058</v>
      </c>
    </row>
    <row r="509" spans="1:8" x14ac:dyDescent="0.2">
      <c r="A509" s="95">
        <v>112900001</v>
      </c>
      <c r="B509" s="96" t="s">
        <v>652</v>
      </c>
      <c r="C509" s="97">
        <v>81014.33</v>
      </c>
      <c r="D509" s="97">
        <v>81014.33</v>
      </c>
      <c r="E509" s="98"/>
      <c r="F509" s="98"/>
      <c r="G509" s="98"/>
      <c r="H509" s="123" t="s">
        <v>1058</v>
      </c>
    </row>
    <row r="510" spans="1:8" x14ac:dyDescent="0.2">
      <c r="A510" s="95">
        <v>112900001</v>
      </c>
      <c r="B510" s="96" t="s">
        <v>653</v>
      </c>
      <c r="C510" s="97">
        <v>5994.08</v>
      </c>
      <c r="D510" s="97">
        <v>5994.08</v>
      </c>
      <c r="E510" s="98"/>
      <c r="F510" s="98"/>
      <c r="G510" s="98"/>
      <c r="H510" s="123" t="s">
        <v>1058</v>
      </c>
    </row>
    <row r="511" spans="1:8" x14ac:dyDescent="0.2">
      <c r="A511" s="95">
        <v>112900001</v>
      </c>
      <c r="B511" s="96" t="s">
        <v>654</v>
      </c>
      <c r="C511" s="97">
        <v>3164.43</v>
      </c>
      <c r="D511" s="97">
        <v>3164.43</v>
      </c>
      <c r="E511" s="98"/>
      <c r="F511" s="98"/>
      <c r="G511" s="98"/>
      <c r="H511" s="123" t="s">
        <v>1058</v>
      </c>
    </row>
    <row r="512" spans="1:8" x14ac:dyDescent="0.2">
      <c r="A512" s="95">
        <v>112900001</v>
      </c>
      <c r="B512" s="96" t="s">
        <v>647</v>
      </c>
      <c r="C512" s="97">
        <v>15978.86</v>
      </c>
      <c r="D512" s="97">
        <v>15978.86</v>
      </c>
      <c r="E512" s="98"/>
      <c r="F512" s="98"/>
      <c r="G512" s="98"/>
      <c r="H512" s="123" t="s">
        <v>1055</v>
      </c>
    </row>
    <row r="513" spans="1:9" x14ac:dyDescent="0.2">
      <c r="A513" s="95">
        <v>112900001</v>
      </c>
      <c r="B513" s="96" t="s">
        <v>651</v>
      </c>
      <c r="C513" s="97">
        <v>1176</v>
      </c>
      <c r="D513" s="97">
        <v>1176</v>
      </c>
      <c r="E513" s="98"/>
      <c r="F513" s="98"/>
      <c r="G513" s="98"/>
      <c r="H513" s="123" t="s">
        <v>1055</v>
      </c>
    </row>
    <row r="514" spans="1:9" x14ac:dyDescent="0.2">
      <c r="A514" s="95">
        <v>112900001</v>
      </c>
      <c r="B514" s="96" t="s">
        <v>1050</v>
      </c>
      <c r="C514" s="97">
        <v>180039.38</v>
      </c>
      <c r="D514" s="97">
        <v>180039.38</v>
      </c>
      <c r="E514" s="98"/>
      <c r="F514" s="98"/>
      <c r="G514" s="98"/>
      <c r="H514" s="123" t="s">
        <v>1055</v>
      </c>
    </row>
    <row r="515" spans="1:9" x14ac:dyDescent="0.2">
      <c r="A515" s="95">
        <v>112900001</v>
      </c>
      <c r="B515" s="96" t="s">
        <v>1090</v>
      </c>
      <c r="C515" s="97">
        <v>162000</v>
      </c>
      <c r="D515" s="97">
        <v>162000</v>
      </c>
      <c r="E515" s="98"/>
      <c r="F515" s="98"/>
      <c r="G515" s="98"/>
      <c r="H515" s="123" t="s">
        <v>1055</v>
      </c>
    </row>
    <row r="516" spans="1:9" x14ac:dyDescent="0.2">
      <c r="A516" s="95">
        <v>112900001</v>
      </c>
      <c r="B516" s="96" t="s">
        <v>605</v>
      </c>
      <c r="C516" s="97">
        <v>41937.699999999997</v>
      </c>
      <c r="D516" s="97">
        <v>41937.699999999997</v>
      </c>
      <c r="E516" s="98"/>
      <c r="F516" s="98"/>
      <c r="G516" s="98"/>
      <c r="H516" s="123" t="s">
        <v>1058</v>
      </c>
    </row>
    <row r="517" spans="1:9" x14ac:dyDescent="0.2">
      <c r="A517" s="95">
        <v>112900001</v>
      </c>
      <c r="B517" s="96" t="s">
        <v>606</v>
      </c>
      <c r="C517" s="97">
        <v>22188</v>
      </c>
      <c r="D517" s="97">
        <v>22188</v>
      </c>
      <c r="E517" s="98"/>
      <c r="F517" s="98"/>
      <c r="G517" s="98"/>
      <c r="H517" s="123" t="s">
        <v>1058</v>
      </c>
    </row>
    <row r="518" spans="1:9" x14ac:dyDescent="0.2">
      <c r="A518" s="95">
        <v>112900001</v>
      </c>
      <c r="B518" s="96" t="s">
        <v>607</v>
      </c>
      <c r="C518" s="97">
        <v>6877.62</v>
      </c>
      <c r="D518" s="97">
        <v>6877.62</v>
      </c>
      <c r="E518" s="98"/>
      <c r="F518" s="98"/>
      <c r="G518" s="98"/>
      <c r="H518" s="123" t="s">
        <v>1058</v>
      </c>
    </row>
    <row r="519" spans="1:9" x14ac:dyDescent="0.2">
      <c r="A519" s="95">
        <v>112900001</v>
      </c>
      <c r="B519" s="96" t="s">
        <v>1051</v>
      </c>
      <c r="C519" s="97">
        <v>2147</v>
      </c>
      <c r="D519" s="97">
        <v>2147</v>
      </c>
      <c r="E519" s="98"/>
      <c r="F519" s="98"/>
      <c r="G519" s="98"/>
      <c r="H519" s="123" t="s">
        <v>1060</v>
      </c>
    </row>
    <row r="520" spans="1:9" ht="26.25" customHeight="1" x14ac:dyDescent="0.2">
      <c r="A520" s="95">
        <v>112900001</v>
      </c>
      <c r="B520" s="96" t="s">
        <v>608</v>
      </c>
      <c r="C520" s="97">
        <v>670019.77</v>
      </c>
      <c r="D520" s="97">
        <v>670019.77</v>
      </c>
      <c r="E520" s="98"/>
      <c r="F520" s="98"/>
      <c r="G520" s="98"/>
      <c r="H520" s="139" t="s">
        <v>1099</v>
      </c>
      <c r="I520" s="139"/>
    </row>
    <row r="521" spans="1:9" x14ac:dyDescent="0.2">
      <c r="A521" s="95">
        <v>112900001</v>
      </c>
      <c r="B521" s="96" t="s">
        <v>609</v>
      </c>
      <c r="C521" s="97">
        <v>1245315.8700000001</v>
      </c>
      <c r="D521" s="97">
        <v>1245315.8700000001</v>
      </c>
      <c r="E521" s="98"/>
      <c r="F521" s="98"/>
      <c r="G521" s="98"/>
      <c r="H521" s="123" t="s">
        <v>1058</v>
      </c>
    </row>
    <row r="522" spans="1:9" x14ac:dyDescent="0.2">
      <c r="A522" s="46">
        <v>1131</v>
      </c>
      <c r="B522" s="47" t="s">
        <v>137</v>
      </c>
      <c r="C522" s="48">
        <f>SUM(C523:C524)</f>
        <v>1778288.26</v>
      </c>
      <c r="D522" s="48">
        <f>SUM(D523:D524)</f>
        <v>1778288.26</v>
      </c>
      <c r="E522" s="42"/>
      <c r="F522" s="42"/>
      <c r="G522" s="42"/>
      <c r="H522" s="41"/>
    </row>
    <row r="523" spans="1:9" x14ac:dyDescent="0.2">
      <c r="A523" s="49">
        <v>113100001</v>
      </c>
      <c r="B523" s="50" t="s">
        <v>610</v>
      </c>
      <c r="C523" s="51">
        <v>25663.26</v>
      </c>
      <c r="D523" s="51">
        <v>25663.26</v>
      </c>
      <c r="E523" s="29"/>
      <c r="F523" s="29"/>
      <c r="H523" s="123" t="s">
        <v>1058</v>
      </c>
    </row>
    <row r="524" spans="1:9" x14ac:dyDescent="0.2">
      <c r="A524" s="49">
        <v>113100001</v>
      </c>
      <c r="B524" s="50" t="s">
        <v>1091</v>
      </c>
      <c r="C524" s="51">
        <v>1752625</v>
      </c>
      <c r="D524" s="51">
        <v>1752625</v>
      </c>
      <c r="E524" s="29"/>
      <c r="F524" s="29"/>
      <c r="H524" s="123" t="s">
        <v>1055</v>
      </c>
    </row>
    <row r="525" spans="1:9" x14ac:dyDescent="0.2">
      <c r="A525" s="46">
        <v>1132</v>
      </c>
      <c r="B525" s="47" t="s">
        <v>138</v>
      </c>
      <c r="C525" s="48">
        <v>0</v>
      </c>
      <c r="D525" s="48">
        <v>0</v>
      </c>
      <c r="E525" s="42"/>
      <c r="F525" s="42"/>
      <c r="G525" s="42"/>
      <c r="H525" s="41"/>
    </row>
    <row r="526" spans="1:9" x14ac:dyDescent="0.2">
      <c r="A526" s="46">
        <v>1133</v>
      </c>
      <c r="B526" s="47" t="s">
        <v>139</v>
      </c>
      <c r="C526" s="48">
        <v>0</v>
      </c>
      <c r="D526" s="48">
        <v>0</v>
      </c>
      <c r="E526" s="42"/>
      <c r="F526" s="42"/>
      <c r="G526" s="42"/>
      <c r="H526" s="41"/>
    </row>
    <row r="527" spans="1:9" x14ac:dyDescent="0.2">
      <c r="A527" s="46">
        <v>1134</v>
      </c>
      <c r="B527" s="47" t="s">
        <v>140</v>
      </c>
      <c r="C527" s="48">
        <f>SUM(C528:C554)</f>
        <v>5918131.9800000004</v>
      </c>
      <c r="D527" s="48">
        <f>SUM(D528:D554)</f>
        <v>5918131.9800000004</v>
      </c>
      <c r="E527" s="42"/>
      <c r="F527" s="42"/>
      <c r="G527" s="42"/>
      <c r="H527" s="41"/>
    </row>
    <row r="528" spans="1:9" x14ac:dyDescent="0.2">
      <c r="A528" s="49">
        <v>113400001</v>
      </c>
      <c r="B528" s="50" t="s">
        <v>655</v>
      </c>
      <c r="C528" s="51">
        <v>40269.61</v>
      </c>
      <c r="D528" s="51">
        <v>40269.61</v>
      </c>
      <c r="E528" s="29"/>
      <c r="F528" s="29"/>
      <c r="H528" s="96" t="s">
        <v>566</v>
      </c>
    </row>
    <row r="529" spans="1:8" x14ac:dyDescent="0.2">
      <c r="A529" s="49">
        <v>113400001</v>
      </c>
      <c r="B529" s="50" t="s">
        <v>611</v>
      </c>
      <c r="C529" s="51">
        <v>314.06</v>
      </c>
      <c r="D529" s="51">
        <v>314.06</v>
      </c>
      <c r="E529" s="29"/>
      <c r="F529" s="29"/>
      <c r="H529" s="96" t="s">
        <v>566</v>
      </c>
    </row>
    <row r="530" spans="1:8" x14ac:dyDescent="0.2">
      <c r="A530" s="49">
        <v>113400001</v>
      </c>
      <c r="B530" s="50" t="s">
        <v>612</v>
      </c>
      <c r="C530" s="51">
        <v>2816.73</v>
      </c>
      <c r="D530" s="51">
        <v>2816.73</v>
      </c>
      <c r="E530" s="29"/>
      <c r="F530" s="29"/>
      <c r="H530" s="96" t="s">
        <v>566</v>
      </c>
    </row>
    <row r="531" spans="1:8" x14ac:dyDescent="0.2">
      <c r="A531" s="49">
        <v>113400001</v>
      </c>
      <c r="B531" s="50" t="s">
        <v>613</v>
      </c>
      <c r="C531" s="51">
        <v>770.88</v>
      </c>
      <c r="D531" s="51">
        <v>770.88</v>
      </c>
      <c r="E531" s="29"/>
      <c r="F531" s="29"/>
      <c r="H531" s="96" t="s">
        <v>566</v>
      </c>
    </row>
    <row r="532" spans="1:8" x14ac:dyDescent="0.2">
      <c r="A532" s="49">
        <v>113400001</v>
      </c>
      <c r="B532" s="50" t="s">
        <v>614</v>
      </c>
      <c r="C532" s="51">
        <v>1645.75</v>
      </c>
      <c r="D532" s="51">
        <v>1645.75</v>
      </c>
      <c r="E532" s="29"/>
      <c r="F532" s="29"/>
      <c r="H532" s="96" t="s">
        <v>566</v>
      </c>
    </row>
    <row r="533" spans="1:8" x14ac:dyDescent="0.2">
      <c r="A533" s="49">
        <v>113400001</v>
      </c>
      <c r="B533" s="50" t="s">
        <v>615</v>
      </c>
      <c r="C533" s="51">
        <v>1529.16</v>
      </c>
      <c r="D533" s="51">
        <v>1529.16</v>
      </c>
      <c r="E533" s="29"/>
      <c r="F533" s="29"/>
      <c r="H533" s="96" t="s">
        <v>566</v>
      </c>
    </row>
    <row r="534" spans="1:8" x14ac:dyDescent="0.2">
      <c r="A534" s="49">
        <v>113400001</v>
      </c>
      <c r="B534" s="50" t="s">
        <v>616</v>
      </c>
      <c r="C534" s="51">
        <v>3240.31</v>
      </c>
      <c r="D534" s="51">
        <v>3240.31</v>
      </c>
      <c r="E534" s="29"/>
      <c r="F534" s="29"/>
      <c r="H534" s="96" t="s">
        <v>566</v>
      </c>
    </row>
    <row r="535" spans="1:8" x14ac:dyDescent="0.2">
      <c r="A535" s="49">
        <v>113400001</v>
      </c>
      <c r="B535" s="50" t="s">
        <v>617</v>
      </c>
      <c r="C535" s="51">
        <v>542.62</v>
      </c>
      <c r="D535" s="51">
        <v>542.62</v>
      </c>
      <c r="E535" s="29"/>
      <c r="F535" s="29"/>
      <c r="H535" s="96" t="s">
        <v>566</v>
      </c>
    </row>
    <row r="536" spans="1:8" x14ac:dyDescent="0.2">
      <c r="A536" s="49">
        <v>113400001</v>
      </c>
      <c r="B536" s="50" t="s">
        <v>618</v>
      </c>
      <c r="C536" s="51">
        <v>13982.5</v>
      </c>
      <c r="D536" s="51">
        <v>13982.5</v>
      </c>
      <c r="E536" s="29"/>
      <c r="F536" s="29"/>
      <c r="H536" s="96" t="s">
        <v>566</v>
      </c>
    </row>
    <row r="537" spans="1:8" x14ac:dyDescent="0.2">
      <c r="A537" s="49">
        <v>113400001</v>
      </c>
      <c r="B537" s="50" t="s">
        <v>619</v>
      </c>
      <c r="C537" s="51">
        <v>167751.34</v>
      </c>
      <c r="D537" s="51">
        <v>167751.34</v>
      </c>
      <c r="E537" s="29"/>
      <c r="F537" s="29"/>
      <c r="H537" s="96" t="s">
        <v>566</v>
      </c>
    </row>
    <row r="538" spans="1:8" x14ac:dyDescent="0.2">
      <c r="A538" s="49">
        <v>113400001</v>
      </c>
      <c r="B538" s="50" t="s">
        <v>620</v>
      </c>
      <c r="C538" s="51">
        <v>28453.5</v>
      </c>
      <c r="D538" s="51">
        <v>28453.5</v>
      </c>
      <c r="E538" s="29"/>
      <c r="F538" s="29"/>
      <c r="H538" s="96" t="s">
        <v>566</v>
      </c>
    </row>
    <row r="539" spans="1:8" x14ac:dyDescent="0.2">
      <c r="A539" s="49">
        <v>113400001</v>
      </c>
      <c r="B539" s="50" t="s">
        <v>621</v>
      </c>
      <c r="C539" s="51">
        <v>12428.92</v>
      </c>
      <c r="D539" s="51">
        <v>12428.92</v>
      </c>
      <c r="E539" s="29"/>
      <c r="F539" s="29"/>
      <c r="H539" s="96" t="s">
        <v>566</v>
      </c>
    </row>
    <row r="540" spans="1:8" x14ac:dyDescent="0.2">
      <c r="A540" s="49">
        <v>113400001</v>
      </c>
      <c r="B540" s="50" t="s">
        <v>622</v>
      </c>
      <c r="C540" s="51">
        <v>13076.83</v>
      </c>
      <c r="D540" s="51">
        <v>13076.83</v>
      </c>
      <c r="E540" s="29"/>
      <c r="F540" s="29"/>
      <c r="H540" s="96" t="s">
        <v>566</v>
      </c>
    </row>
    <row r="541" spans="1:8" x14ac:dyDescent="0.2">
      <c r="A541" s="49">
        <v>113400001</v>
      </c>
      <c r="B541" s="50" t="s">
        <v>623</v>
      </c>
      <c r="C541" s="51">
        <v>6322.84</v>
      </c>
      <c r="D541" s="51">
        <v>6322.84</v>
      </c>
      <c r="E541" s="29"/>
      <c r="F541" s="29"/>
      <c r="H541" s="96" t="s">
        <v>566</v>
      </c>
    </row>
    <row r="542" spans="1:8" x14ac:dyDescent="0.2">
      <c r="A542" s="49">
        <v>113400001</v>
      </c>
      <c r="B542" s="50" t="s">
        <v>624</v>
      </c>
      <c r="C542" s="51">
        <v>5985.18</v>
      </c>
      <c r="D542" s="51">
        <v>5985.18</v>
      </c>
      <c r="E542" s="29"/>
      <c r="F542" s="29"/>
      <c r="H542" s="96" t="s">
        <v>566</v>
      </c>
    </row>
    <row r="543" spans="1:8" x14ac:dyDescent="0.2">
      <c r="A543" s="49">
        <v>113400001</v>
      </c>
      <c r="B543" s="50" t="s">
        <v>625</v>
      </c>
      <c r="C543" s="51">
        <v>77496.06</v>
      </c>
      <c r="D543" s="51">
        <v>77496.06</v>
      </c>
      <c r="E543" s="29"/>
      <c r="F543" s="29"/>
      <c r="H543" s="96" t="s">
        <v>566</v>
      </c>
    </row>
    <row r="544" spans="1:8" x14ac:dyDescent="0.2">
      <c r="A544" s="49">
        <v>113400001</v>
      </c>
      <c r="B544" s="50" t="s">
        <v>626</v>
      </c>
      <c r="C544" s="51">
        <v>95138.11</v>
      </c>
      <c r="D544" s="51">
        <v>95138.11</v>
      </c>
      <c r="E544" s="29"/>
      <c r="F544" s="29"/>
      <c r="H544" s="96" t="s">
        <v>566</v>
      </c>
    </row>
    <row r="545" spans="1:8" x14ac:dyDescent="0.2">
      <c r="A545" s="49">
        <v>113400001</v>
      </c>
      <c r="B545" s="50" t="s">
        <v>627</v>
      </c>
      <c r="C545" s="51">
        <v>206796.82</v>
      </c>
      <c r="D545" s="51">
        <v>206796.82</v>
      </c>
      <c r="E545" s="29"/>
      <c r="F545" s="29"/>
      <c r="H545" s="96" t="s">
        <v>566</v>
      </c>
    </row>
    <row r="546" spans="1:8" x14ac:dyDescent="0.2">
      <c r="A546" s="49">
        <v>113400001</v>
      </c>
      <c r="B546" s="50" t="s">
        <v>628</v>
      </c>
      <c r="C546" s="51">
        <v>766969.68</v>
      </c>
      <c r="D546" s="51">
        <v>766969.68</v>
      </c>
      <c r="E546" s="29"/>
      <c r="F546" s="29"/>
      <c r="H546" s="96" t="s">
        <v>566</v>
      </c>
    </row>
    <row r="547" spans="1:8" x14ac:dyDescent="0.2">
      <c r="A547" s="49">
        <v>113400001</v>
      </c>
      <c r="B547" s="50" t="s">
        <v>629</v>
      </c>
      <c r="C547" s="51">
        <v>638147.5</v>
      </c>
      <c r="D547" s="51">
        <v>638147.5</v>
      </c>
      <c r="E547" s="29"/>
      <c r="F547" s="29"/>
      <c r="H547" s="96" t="s">
        <v>566</v>
      </c>
    </row>
    <row r="548" spans="1:8" x14ac:dyDescent="0.2">
      <c r="A548" s="49">
        <v>113400001</v>
      </c>
      <c r="B548" s="50" t="s">
        <v>630</v>
      </c>
      <c r="C548" s="51">
        <v>1534812.91</v>
      </c>
      <c r="D548" s="51">
        <v>1534812.91</v>
      </c>
      <c r="E548" s="29"/>
      <c r="F548" s="29"/>
      <c r="H548" s="96" t="s">
        <v>566</v>
      </c>
    </row>
    <row r="549" spans="1:8" x14ac:dyDescent="0.2">
      <c r="A549" s="49">
        <v>113400001</v>
      </c>
      <c r="B549" s="50" t="s">
        <v>631</v>
      </c>
      <c r="C549" s="51">
        <v>444641.89</v>
      </c>
      <c r="D549" s="51">
        <v>444641.89</v>
      </c>
      <c r="E549" s="29"/>
      <c r="F549" s="29"/>
      <c r="H549" s="96" t="s">
        <v>566</v>
      </c>
    </row>
    <row r="550" spans="1:8" x14ac:dyDescent="0.2">
      <c r="A550" s="49">
        <v>113400001</v>
      </c>
      <c r="B550" s="50" t="s">
        <v>1052</v>
      </c>
      <c r="C550" s="51">
        <v>90503.9</v>
      </c>
      <c r="D550" s="51">
        <v>90503.9</v>
      </c>
      <c r="E550" s="29"/>
      <c r="F550" s="29"/>
      <c r="H550" s="96" t="s">
        <v>566</v>
      </c>
    </row>
    <row r="551" spans="1:8" x14ac:dyDescent="0.2">
      <c r="A551" s="49">
        <v>113400001</v>
      </c>
      <c r="B551" s="50" t="s">
        <v>632</v>
      </c>
      <c r="C551" s="51">
        <v>881606.4</v>
      </c>
      <c r="D551" s="51">
        <v>881606.4</v>
      </c>
      <c r="E551" s="29"/>
      <c r="F551" s="29"/>
      <c r="H551" s="96" t="s">
        <v>566</v>
      </c>
    </row>
    <row r="552" spans="1:8" x14ac:dyDescent="0.2">
      <c r="A552" s="49">
        <v>113400001</v>
      </c>
      <c r="B552" s="50" t="s">
        <v>633</v>
      </c>
      <c r="C552" s="51">
        <v>546414.56000000006</v>
      </c>
      <c r="D552" s="51">
        <v>546414.56000000006</v>
      </c>
      <c r="E552" s="29"/>
      <c r="F552" s="29"/>
      <c r="H552" s="96" t="s">
        <v>566</v>
      </c>
    </row>
    <row r="553" spans="1:8" x14ac:dyDescent="0.2">
      <c r="A553" s="49">
        <v>113400001</v>
      </c>
      <c r="B553" s="50" t="s">
        <v>1053</v>
      </c>
      <c r="C553" s="51">
        <v>297584.92</v>
      </c>
      <c r="D553" s="51">
        <v>297584.92</v>
      </c>
      <c r="E553" s="29"/>
      <c r="F553" s="29"/>
      <c r="H553" s="96" t="s">
        <v>566</v>
      </c>
    </row>
    <row r="554" spans="1:8" x14ac:dyDescent="0.2">
      <c r="A554" s="49">
        <v>113400001</v>
      </c>
      <c r="B554" s="50" t="s">
        <v>1054</v>
      </c>
      <c r="C554" s="51">
        <v>38889</v>
      </c>
      <c r="D554" s="51">
        <v>38889</v>
      </c>
      <c r="E554" s="29"/>
      <c r="F554" s="29"/>
      <c r="H554" s="96" t="s">
        <v>566</v>
      </c>
    </row>
    <row r="555" spans="1:8" x14ac:dyDescent="0.2">
      <c r="A555" s="46">
        <v>1139</v>
      </c>
      <c r="B555" s="47" t="s">
        <v>141</v>
      </c>
      <c r="C555" s="48">
        <v>0</v>
      </c>
      <c r="D555" s="48">
        <v>0</v>
      </c>
      <c r="E555" s="42"/>
      <c r="F555" s="42"/>
      <c r="G555" s="42"/>
      <c r="H555" s="93"/>
    </row>
    <row r="556" spans="1:8" x14ac:dyDescent="0.2">
      <c r="A556" s="28"/>
      <c r="B556" s="28"/>
      <c r="C556" s="28"/>
      <c r="D556" s="28"/>
      <c r="E556" s="28"/>
      <c r="F556" s="28"/>
      <c r="G556" s="28"/>
      <c r="H556" s="28"/>
    </row>
    <row r="557" spans="1:8" x14ac:dyDescent="0.2">
      <c r="A557" s="27" t="s">
        <v>659</v>
      </c>
      <c r="B557" s="27"/>
      <c r="C557" s="111" t="s">
        <v>660</v>
      </c>
      <c r="D557" s="27"/>
      <c r="E557" s="27"/>
      <c r="F557" s="27"/>
      <c r="G557" s="27"/>
      <c r="H557" s="27"/>
    </row>
    <row r="558" spans="1:8" x14ac:dyDescent="0.2">
      <c r="A558" s="36" t="s">
        <v>95</v>
      </c>
      <c r="B558" s="36" t="s">
        <v>92</v>
      </c>
      <c r="C558" s="36" t="s">
        <v>93</v>
      </c>
      <c r="D558" s="36" t="s">
        <v>99</v>
      </c>
      <c r="E558" s="36" t="s">
        <v>98</v>
      </c>
      <c r="F558" s="36" t="s">
        <v>142</v>
      </c>
      <c r="G558" s="36" t="s">
        <v>101</v>
      </c>
      <c r="H558" s="36"/>
    </row>
    <row r="559" spans="1:8" x14ac:dyDescent="0.2">
      <c r="A559" s="46">
        <v>1140</v>
      </c>
      <c r="B559" s="47" t="s">
        <v>143</v>
      </c>
      <c r="C559" s="48">
        <v>0</v>
      </c>
      <c r="D559" s="47"/>
      <c r="E559" s="47"/>
      <c r="F559" s="47"/>
      <c r="G559" s="47"/>
      <c r="H559" s="47"/>
    </row>
    <row r="560" spans="1:8" x14ac:dyDescent="0.2">
      <c r="A560" s="49">
        <v>1141</v>
      </c>
      <c r="B560" s="50" t="s">
        <v>144</v>
      </c>
      <c r="C560" s="51">
        <v>0</v>
      </c>
      <c r="D560" s="50"/>
      <c r="E560" s="50"/>
      <c r="F560" s="50"/>
      <c r="G560" s="50"/>
      <c r="H560" s="50"/>
    </row>
    <row r="561" spans="1:8" x14ac:dyDescent="0.2">
      <c r="A561" s="49">
        <v>1142</v>
      </c>
      <c r="B561" s="50" t="s">
        <v>145</v>
      </c>
      <c r="C561" s="51">
        <v>0</v>
      </c>
      <c r="D561" s="50"/>
      <c r="E561" s="50"/>
      <c r="F561" s="50"/>
      <c r="G561" s="50"/>
      <c r="H561" s="50"/>
    </row>
    <row r="562" spans="1:8" x14ac:dyDescent="0.2">
      <c r="A562" s="49">
        <v>1143</v>
      </c>
      <c r="B562" s="50" t="s">
        <v>146</v>
      </c>
      <c r="C562" s="51">
        <v>0</v>
      </c>
      <c r="D562" s="50"/>
      <c r="E562" s="50"/>
      <c r="F562" s="50"/>
      <c r="G562" s="50"/>
      <c r="H562" s="50"/>
    </row>
    <row r="563" spans="1:8" x14ac:dyDescent="0.2">
      <c r="A563" s="49">
        <v>1144</v>
      </c>
      <c r="B563" s="50" t="s">
        <v>147</v>
      </c>
      <c r="C563" s="51">
        <v>0</v>
      </c>
      <c r="D563" s="50"/>
      <c r="E563" s="50"/>
      <c r="F563" s="50"/>
      <c r="G563" s="50"/>
      <c r="H563" s="50"/>
    </row>
    <row r="564" spans="1:8" x14ac:dyDescent="0.2">
      <c r="A564" s="49">
        <v>1145</v>
      </c>
      <c r="B564" s="50" t="s">
        <v>148</v>
      </c>
      <c r="C564" s="51">
        <v>0</v>
      </c>
      <c r="D564" s="50"/>
      <c r="E564" s="50"/>
      <c r="F564" s="50"/>
      <c r="G564" s="50"/>
      <c r="H564" s="50"/>
    </row>
    <row r="566" spans="1:8" x14ac:dyDescent="0.2">
      <c r="A566" s="27" t="s">
        <v>515</v>
      </c>
      <c r="B566" s="27"/>
      <c r="C566" s="27"/>
      <c r="D566" s="27"/>
      <c r="E566" s="27"/>
      <c r="F566" s="27"/>
      <c r="G566" s="27"/>
      <c r="H566" s="27"/>
    </row>
    <row r="567" spans="1:8" x14ac:dyDescent="0.2">
      <c r="A567" s="36" t="s">
        <v>95</v>
      </c>
      <c r="B567" s="36" t="s">
        <v>92</v>
      </c>
      <c r="C567" s="36" t="s">
        <v>93</v>
      </c>
      <c r="D567" s="36" t="s">
        <v>97</v>
      </c>
      <c r="E567" s="36" t="s">
        <v>100</v>
      </c>
      <c r="F567" s="36" t="s">
        <v>149</v>
      </c>
      <c r="G567" s="36"/>
      <c r="H567" s="36"/>
    </row>
    <row r="568" spans="1:8" x14ac:dyDescent="0.2">
      <c r="A568" s="46">
        <v>1150</v>
      </c>
      <c r="B568" s="47" t="s">
        <v>150</v>
      </c>
      <c r="C568" s="48">
        <f>C569</f>
        <v>105136.53</v>
      </c>
      <c r="D568" s="50"/>
      <c r="E568" s="50"/>
      <c r="F568" s="50"/>
      <c r="G568" s="50"/>
      <c r="H568" s="50"/>
    </row>
    <row r="569" spans="1:8" x14ac:dyDescent="0.2">
      <c r="A569" s="46">
        <v>1151</v>
      </c>
      <c r="B569" s="47" t="s">
        <v>151</v>
      </c>
      <c r="C569" s="48">
        <f>SUM(C570:C571)</f>
        <v>105136.53</v>
      </c>
      <c r="D569" s="50"/>
      <c r="E569" s="50"/>
      <c r="F569" s="50"/>
      <c r="G569" s="50"/>
      <c r="H569" s="50"/>
    </row>
    <row r="570" spans="1:8" x14ac:dyDescent="0.2">
      <c r="A570" s="49">
        <v>115110001</v>
      </c>
      <c r="B570" s="50" t="s">
        <v>525</v>
      </c>
      <c r="C570" s="51">
        <v>13055.09</v>
      </c>
      <c r="D570" s="50"/>
      <c r="E570" s="50"/>
      <c r="F570" s="50"/>
      <c r="G570" s="50"/>
      <c r="H570" s="50"/>
    </row>
    <row r="571" spans="1:8" x14ac:dyDescent="0.2">
      <c r="A571" s="49">
        <v>115190001</v>
      </c>
      <c r="B571" s="50" t="s">
        <v>526</v>
      </c>
      <c r="C571" s="51">
        <v>92081.44</v>
      </c>
      <c r="D571" s="50"/>
      <c r="E571" s="50"/>
      <c r="F571" s="50"/>
      <c r="G571" s="50"/>
      <c r="H571" s="50"/>
    </row>
    <row r="572" spans="1:8" x14ac:dyDescent="0.2">
      <c r="A572" s="49"/>
      <c r="B572" s="50"/>
      <c r="C572" s="51"/>
      <c r="D572" s="50"/>
      <c r="E572" s="50"/>
      <c r="F572" s="50"/>
      <c r="G572" s="50"/>
      <c r="H572" s="50"/>
    </row>
    <row r="573" spans="1:8" x14ac:dyDescent="0.2">
      <c r="A573" s="27" t="s">
        <v>527</v>
      </c>
      <c r="B573" s="27"/>
      <c r="C573" s="27"/>
      <c r="D573" s="27"/>
      <c r="E573" s="27"/>
      <c r="F573" s="27"/>
      <c r="G573" s="27"/>
      <c r="H573" s="27"/>
    </row>
    <row r="574" spans="1:8" x14ac:dyDescent="0.2">
      <c r="A574" s="36" t="s">
        <v>95</v>
      </c>
      <c r="B574" s="36" t="s">
        <v>92</v>
      </c>
      <c r="C574" s="36" t="s">
        <v>93</v>
      </c>
      <c r="D574" s="36" t="s">
        <v>94</v>
      </c>
      <c r="E574" s="36" t="s">
        <v>134</v>
      </c>
      <c r="F574" s="36"/>
      <c r="G574" s="36"/>
      <c r="H574" s="36"/>
    </row>
    <row r="575" spans="1:8" x14ac:dyDescent="0.2">
      <c r="A575" s="49">
        <v>1213</v>
      </c>
      <c r="B575" s="50" t="s">
        <v>152</v>
      </c>
      <c r="C575" s="51">
        <v>0</v>
      </c>
      <c r="D575" s="50"/>
      <c r="E575" s="50"/>
      <c r="F575" s="50"/>
      <c r="G575" s="50"/>
      <c r="H575" s="50"/>
    </row>
    <row r="576" spans="1:8" x14ac:dyDescent="0.2">
      <c r="A576" s="49"/>
      <c r="B576" s="50"/>
      <c r="C576" s="51"/>
      <c r="D576" s="50"/>
      <c r="E576" s="50"/>
      <c r="F576" s="50"/>
      <c r="G576" s="50"/>
      <c r="H576" s="50"/>
    </row>
    <row r="577" spans="1:9" x14ac:dyDescent="0.2">
      <c r="A577" s="27" t="s">
        <v>528</v>
      </c>
      <c r="B577" s="27"/>
      <c r="C577" s="27"/>
      <c r="D577" s="27"/>
      <c r="E577" s="27"/>
      <c r="F577" s="27"/>
      <c r="G577" s="27"/>
      <c r="H577" s="27"/>
    </row>
    <row r="578" spans="1:9" x14ac:dyDescent="0.2">
      <c r="A578" s="36" t="s">
        <v>95</v>
      </c>
      <c r="B578" s="36" t="s">
        <v>92</v>
      </c>
      <c r="C578" s="36" t="s">
        <v>93</v>
      </c>
      <c r="D578" s="36"/>
      <c r="E578" s="36"/>
      <c r="F578" s="36"/>
      <c r="G578" s="36"/>
      <c r="H578" s="36"/>
    </row>
    <row r="579" spans="1:9" x14ac:dyDescent="0.2">
      <c r="A579" s="49">
        <v>1214</v>
      </c>
      <c r="B579" s="50" t="s">
        <v>153</v>
      </c>
      <c r="C579" s="51">
        <v>0</v>
      </c>
      <c r="D579" s="50"/>
      <c r="E579" s="50"/>
      <c r="F579" s="50"/>
      <c r="G579" s="50"/>
      <c r="H579" s="50"/>
    </row>
    <row r="580" spans="1:9" x14ac:dyDescent="0.2">
      <c r="A580" s="49"/>
      <c r="B580" s="50"/>
      <c r="C580" s="51"/>
      <c r="D580" s="50"/>
      <c r="E580" s="50"/>
      <c r="F580" s="50"/>
      <c r="G580" s="50"/>
      <c r="H580" s="50"/>
    </row>
    <row r="581" spans="1:9" x14ac:dyDescent="0.2">
      <c r="A581" s="27" t="s">
        <v>516</v>
      </c>
      <c r="B581" s="27"/>
      <c r="C581" s="27"/>
      <c r="D581" s="27"/>
      <c r="E581" s="27"/>
      <c r="F581" s="27"/>
      <c r="G581" s="27"/>
      <c r="H581" s="27"/>
      <c r="I581" s="5"/>
    </row>
    <row r="582" spans="1:9" x14ac:dyDescent="0.2">
      <c r="A582" s="36" t="s">
        <v>95</v>
      </c>
      <c r="B582" s="36" t="s">
        <v>92</v>
      </c>
      <c r="C582" s="36" t="s">
        <v>93</v>
      </c>
      <c r="D582" s="36" t="s">
        <v>102</v>
      </c>
      <c r="E582" s="36" t="s">
        <v>103</v>
      </c>
      <c r="F582" s="36" t="s">
        <v>97</v>
      </c>
      <c r="G582" s="36" t="s">
        <v>154</v>
      </c>
      <c r="H582" s="36" t="s">
        <v>104</v>
      </c>
      <c r="I582" s="16" t="s">
        <v>155</v>
      </c>
    </row>
    <row r="583" spans="1:9" ht="11.25" customHeight="1" x14ac:dyDescent="0.2">
      <c r="A583" s="46">
        <v>1230</v>
      </c>
      <c r="B583" s="47" t="s">
        <v>156</v>
      </c>
      <c r="C583" s="48">
        <f>C584+C586+C587+C589+C591+C598+C600</f>
        <v>225823705.82999998</v>
      </c>
      <c r="D583" s="48">
        <f t="shared" ref="D583:E583" si="0">D584+D586+D587+D589+D591+D598+D600</f>
        <v>-87500</v>
      </c>
      <c r="E583" s="48">
        <f t="shared" si="0"/>
        <v>0</v>
      </c>
      <c r="F583" s="137" t="s">
        <v>567</v>
      </c>
      <c r="G583" s="47"/>
      <c r="H583" s="47"/>
      <c r="I583" s="47"/>
    </row>
    <row r="584" spans="1:9" ht="11.25" customHeight="1" x14ac:dyDescent="0.2">
      <c r="A584" s="46">
        <v>1231</v>
      </c>
      <c r="B584" s="47" t="s">
        <v>157</v>
      </c>
      <c r="C584" s="48">
        <f>SUM(C585)</f>
        <v>64286049.240000002</v>
      </c>
      <c r="D584" s="48">
        <f t="shared" ref="D584:E584" si="1">SUM(D585)</f>
        <v>0</v>
      </c>
      <c r="E584" s="48">
        <f t="shared" si="1"/>
        <v>0</v>
      </c>
      <c r="F584" s="137"/>
      <c r="G584" s="47"/>
      <c r="H584" s="47"/>
      <c r="I584" s="47"/>
    </row>
    <row r="585" spans="1:9" ht="11.25" customHeight="1" x14ac:dyDescent="0.2">
      <c r="A585" s="49">
        <v>123105811</v>
      </c>
      <c r="B585" s="50" t="s">
        <v>157</v>
      </c>
      <c r="C585" s="51">
        <v>64286049.240000002</v>
      </c>
      <c r="D585" s="51">
        <v>0</v>
      </c>
      <c r="E585" s="51"/>
      <c r="F585" s="137"/>
      <c r="G585" s="50"/>
      <c r="H585" s="50"/>
      <c r="I585" s="50"/>
    </row>
    <row r="586" spans="1:9" ht="11.25" customHeight="1" x14ac:dyDescent="0.2">
      <c r="A586" s="46">
        <v>1232</v>
      </c>
      <c r="B586" s="47" t="s">
        <v>158</v>
      </c>
      <c r="C586" s="48">
        <v>0</v>
      </c>
      <c r="D586" s="48">
        <v>0</v>
      </c>
      <c r="E586" s="48">
        <v>0</v>
      </c>
      <c r="F586" s="137"/>
      <c r="G586" s="47"/>
      <c r="H586" s="47"/>
      <c r="I586" s="47"/>
    </row>
    <row r="587" spans="1:9" ht="11.25" customHeight="1" x14ac:dyDescent="0.2">
      <c r="A587" s="46">
        <v>1233</v>
      </c>
      <c r="B587" s="47" t="s">
        <v>159</v>
      </c>
      <c r="C587" s="48">
        <f>SUM(C588)</f>
        <v>64357445.170000002</v>
      </c>
      <c r="D587" s="48">
        <f t="shared" ref="D587:E587" si="2">SUM(D588)</f>
        <v>0</v>
      </c>
      <c r="E587" s="48">
        <f t="shared" si="2"/>
        <v>0</v>
      </c>
      <c r="F587" s="137"/>
      <c r="G587" s="47"/>
      <c r="H587" s="47"/>
      <c r="I587" s="47"/>
    </row>
    <row r="588" spans="1:9" ht="11.25" customHeight="1" x14ac:dyDescent="0.2">
      <c r="A588" s="49">
        <v>123305831</v>
      </c>
      <c r="B588" s="50" t="s">
        <v>529</v>
      </c>
      <c r="C588" s="51">
        <v>64357445.170000002</v>
      </c>
      <c r="D588" s="51">
        <v>0</v>
      </c>
      <c r="E588" s="51">
        <v>0</v>
      </c>
      <c r="F588" s="137"/>
      <c r="G588" s="50"/>
      <c r="H588" s="50"/>
      <c r="I588" s="50"/>
    </row>
    <row r="589" spans="1:9" ht="11.25" customHeight="1" x14ac:dyDescent="0.2">
      <c r="A589" s="46">
        <v>1234</v>
      </c>
      <c r="B589" s="47" t="s">
        <v>160</v>
      </c>
      <c r="C589" s="48">
        <f>SUM(C590)</f>
        <v>18737447</v>
      </c>
      <c r="D589" s="48">
        <f t="shared" ref="D589:E589" si="3">SUM(D590)</f>
        <v>-87500</v>
      </c>
      <c r="E589" s="48">
        <f t="shared" si="3"/>
        <v>0</v>
      </c>
      <c r="F589" s="137"/>
      <c r="G589" s="47"/>
      <c r="H589" s="47"/>
      <c r="I589" s="47"/>
    </row>
    <row r="590" spans="1:9" ht="11.25" customHeight="1" x14ac:dyDescent="0.2">
      <c r="A590" s="49">
        <v>123405891</v>
      </c>
      <c r="B590" s="50" t="s">
        <v>530</v>
      </c>
      <c r="C590" s="51">
        <v>18737447</v>
      </c>
      <c r="D590" s="51">
        <v>-87500</v>
      </c>
      <c r="E590" s="51">
        <v>0</v>
      </c>
      <c r="F590" s="137"/>
      <c r="G590" s="50"/>
      <c r="H590" s="50"/>
      <c r="I590" s="50"/>
    </row>
    <row r="591" spans="1:9" ht="11.25" customHeight="1" x14ac:dyDescent="0.2">
      <c r="A591" s="46">
        <v>1235</v>
      </c>
      <c r="B591" s="47" t="s">
        <v>161</v>
      </c>
      <c r="C591" s="48">
        <f>SUM(C592:C597)</f>
        <v>24287489.720000003</v>
      </c>
      <c r="D591" s="48">
        <f t="shared" ref="D591:E591" si="4">SUM(D592:D597)</f>
        <v>0</v>
      </c>
      <c r="E591" s="48">
        <f t="shared" si="4"/>
        <v>0</v>
      </c>
      <c r="F591" s="137"/>
      <c r="G591" s="47"/>
      <c r="H591" s="47"/>
      <c r="I591" s="47"/>
    </row>
    <row r="592" spans="1:9" ht="11.25" customHeight="1" x14ac:dyDescent="0.2">
      <c r="A592" s="49">
        <v>123516111</v>
      </c>
      <c r="B592" s="50" t="s">
        <v>531</v>
      </c>
      <c r="C592" s="51">
        <v>0</v>
      </c>
      <c r="D592" s="51">
        <v>0</v>
      </c>
      <c r="E592" s="51">
        <v>0</v>
      </c>
      <c r="F592" s="137"/>
      <c r="G592" s="50"/>
      <c r="H592" s="50"/>
      <c r="I592" s="50"/>
    </row>
    <row r="593" spans="1:9" ht="11.25" customHeight="1" x14ac:dyDescent="0.2">
      <c r="A593" s="49">
        <v>123526121</v>
      </c>
      <c r="B593" s="50" t="s">
        <v>532</v>
      </c>
      <c r="C593" s="51">
        <v>5289774.0999999996</v>
      </c>
      <c r="D593" s="51">
        <v>0</v>
      </c>
      <c r="E593" s="51">
        <v>0</v>
      </c>
      <c r="F593" s="137"/>
      <c r="G593" s="50"/>
      <c r="H593" s="50"/>
      <c r="I593" s="50"/>
    </row>
    <row r="594" spans="1:9" ht="11.25" customHeight="1" x14ac:dyDescent="0.2">
      <c r="A594" s="49">
        <v>123536131</v>
      </c>
      <c r="B594" s="50" t="s">
        <v>533</v>
      </c>
      <c r="C594" s="51">
        <v>3561381.27</v>
      </c>
      <c r="D594" s="51">
        <v>0</v>
      </c>
      <c r="E594" s="51">
        <v>0</v>
      </c>
      <c r="F594" s="137"/>
      <c r="G594" s="50"/>
      <c r="H594" s="50"/>
      <c r="I594" s="50"/>
    </row>
    <row r="595" spans="1:9" ht="11.25" customHeight="1" x14ac:dyDescent="0.2">
      <c r="A595" s="49">
        <v>123546141</v>
      </c>
      <c r="B595" s="50" t="s">
        <v>534</v>
      </c>
      <c r="C595" s="51">
        <v>14182389.48</v>
      </c>
      <c r="D595" s="51">
        <v>0</v>
      </c>
      <c r="E595" s="51">
        <v>0</v>
      </c>
      <c r="F595" s="137"/>
      <c r="G595" s="50"/>
      <c r="H595" s="50"/>
      <c r="I595" s="50"/>
    </row>
    <row r="596" spans="1:9" ht="11.25" customHeight="1" x14ac:dyDescent="0.2">
      <c r="A596" s="49">
        <v>123556151</v>
      </c>
      <c r="B596" s="50" t="s">
        <v>535</v>
      </c>
      <c r="C596" s="51">
        <v>358239.98</v>
      </c>
      <c r="D596" s="51">
        <v>0</v>
      </c>
      <c r="E596" s="51">
        <v>0</v>
      </c>
      <c r="F596" s="137"/>
      <c r="G596" s="50"/>
      <c r="H596" s="50"/>
      <c r="I596" s="50"/>
    </row>
    <row r="597" spans="1:9" ht="11.25" customHeight="1" x14ac:dyDescent="0.2">
      <c r="A597" s="49">
        <v>123566161</v>
      </c>
      <c r="B597" s="50" t="s">
        <v>536</v>
      </c>
      <c r="C597" s="51">
        <v>895704.89</v>
      </c>
      <c r="D597" s="51">
        <v>0</v>
      </c>
      <c r="E597" s="51">
        <v>0</v>
      </c>
      <c r="F597" s="137"/>
      <c r="G597" s="50"/>
      <c r="H597" s="50"/>
      <c r="I597" s="50"/>
    </row>
    <row r="598" spans="1:9" ht="11.25" customHeight="1" x14ac:dyDescent="0.2">
      <c r="A598" s="46">
        <v>1236</v>
      </c>
      <c r="B598" s="47" t="s">
        <v>162</v>
      </c>
      <c r="C598" s="48">
        <f>SUM(C599)</f>
        <v>54155274.700000003</v>
      </c>
      <c r="D598" s="48">
        <f t="shared" ref="D598:E598" si="5">SUM(D599)</f>
        <v>0</v>
      </c>
      <c r="E598" s="48">
        <f t="shared" si="5"/>
        <v>0</v>
      </c>
      <c r="F598" s="137"/>
      <c r="G598" s="47"/>
      <c r="H598" s="47"/>
      <c r="I598" s="47"/>
    </row>
    <row r="599" spans="1:9" ht="11.25" customHeight="1" x14ac:dyDescent="0.2">
      <c r="A599" s="49">
        <v>123626221</v>
      </c>
      <c r="B599" s="50" t="s">
        <v>532</v>
      </c>
      <c r="C599" s="51">
        <v>54155274.700000003</v>
      </c>
      <c r="D599" s="51">
        <v>0</v>
      </c>
      <c r="E599" s="51">
        <v>0</v>
      </c>
      <c r="F599" s="137"/>
      <c r="G599" s="50"/>
      <c r="H599" s="50"/>
      <c r="I599" s="50"/>
    </row>
    <row r="600" spans="1:9" ht="11.25" customHeight="1" x14ac:dyDescent="0.2">
      <c r="A600" s="46">
        <v>1239</v>
      </c>
      <c r="B600" s="47" t="s">
        <v>163</v>
      </c>
      <c r="C600" s="48">
        <v>0</v>
      </c>
      <c r="D600" s="48">
        <v>0</v>
      </c>
      <c r="E600" s="48">
        <v>0</v>
      </c>
      <c r="F600" s="137"/>
      <c r="G600" s="47"/>
      <c r="H600" s="47"/>
      <c r="I600" s="47"/>
    </row>
    <row r="601" spans="1:9" ht="11.25" customHeight="1" x14ac:dyDescent="0.2">
      <c r="A601" s="46">
        <v>1240</v>
      </c>
      <c r="B601" s="47" t="s">
        <v>164</v>
      </c>
      <c r="C601" s="48">
        <f>C602+C608+C613+C616+C620+C622+C631+C633</f>
        <v>164379520.56</v>
      </c>
      <c r="D601" s="48">
        <f>D602+D608+D613+D616+D620+D622+D631+D633</f>
        <v>-82731993.36999999</v>
      </c>
      <c r="E601" s="48">
        <f>E602+E608+E613+E616+E620+E622+E631+E633</f>
        <v>-82731993.36999999</v>
      </c>
      <c r="F601" s="137"/>
      <c r="G601" s="47"/>
      <c r="H601" s="47"/>
      <c r="I601" s="47"/>
    </row>
    <row r="602" spans="1:9" ht="11.25" customHeight="1" x14ac:dyDescent="0.2">
      <c r="A602" s="46">
        <v>1241</v>
      </c>
      <c r="B602" s="47" t="s">
        <v>165</v>
      </c>
      <c r="C602" s="48">
        <f>SUM(C603:C607)</f>
        <v>35826131.760000005</v>
      </c>
      <c r="D602" s="48">
        <f>SUM(D603:D607)</f>
        <v>-18529763.960000001</v>
      </c>
      <c r="E602" s="48">
        <f t="shared" ref="E602" si="6">SUM(E603:E607)</f>
        <v>-18529763.960000001</v>
      </c>
      <c r="F602" s="137"/>
      <c r="G602" s="47"/>
      <c r="H602" s="47"/>
      <c r="I602" s="47"/>
    </row>
    <row r="603" spans="1:9" ht="11.25" customHeight="1" x14ac:dyDescent="0.2">
      <c r="A603" s="49">
        <v>124115111</v>
      </c>
      <c r="B603" s="50" t="s">
        <v>537</v>
      </c>
      <c r="C603" s="51">
        <v>6239458.9900000002</v>
      </c>
      <c r="D603" s="51">
        <v>-1945834.14</v>
      </c>
      <c r="E603" s="51">
        <v>-1945834.14</v>
      </c>
      <c r="F603" s="137"/>
      <c r="G603" s="50"/>
      <c r="H603" s="50"/>
      <c r="I603" s="50"/>
    </row>
    <row r="604" spans="1:9" ht="11.25" customHeight="1" x14ac:dyDescent="0.2">
      <c r="A604" s="49">
        <v>124125121</v>
      </c>
      <c r="B604" s="50" t="s">
        <v>538</v>
      </c>
      <c r="C604" s="51">
        <v>1517725.45</v>
      </c>
      <c r="D604" s="51">
        <v>-303795.03000000003</v>
      </c>
      <c r="E604" s="51">
        <v>-303795.03000000003</v>
      </c>
      <c r="F604" s="137"/>
      <c r="G604" s="50"/>
      <c r="H604" s="50"/>
      <c r="I604" s="50"/>
    </row>
    <row r="605" spans="1:9" ht="11.25" customHeight="1" x14ac:dyDescent="0.2">
      <c r="A605" s="49">
        <v>124135151</v>
      </c>
      <c r="B605" s="50" t="s">
        <v>539</v>
      </c>
      <c r="C605" s="51">
        <v>25729700.82</v>
      </c>
      <c r="D605" s="51">
        <v>-15603721.27</v>
      </c>
      <c r="E605" s="51">
        <v>-15603721.27</v>
      </c>
      <c r="F605" s="137"/>
      <c r="G605" s="50"/>
      <c r="H605" s="50"/>
      <c r="I605" s="50"/>
    </row>
    <row r="606" spans="1:9" ht="11.25" customHeight="1" x14ac:dyDescent="0.2">
      <c r="A606" s="49">
        <v>124195191</v>
      </c>
      <c r="B606" s="50" t="s">
        <v>540</v>
      </c>
      <c r="C606" s="51">
        <v>2334246.5</v>
      </c>
      <c r="D606" s="51">
        <v>-673746.85</v>
      </c>
      <c r="E606" s="51">
        <v>-673746.85</v>
      </c>
      <c r="F606" s="137"/>
      <c r="G606" s="50"/>
      <c r="H606" s="50"/>
      <c r="I606" s="50"/>
    </row>
    <row r="607" spans="1:9" ht="11.25" customHeight="1" x14ac:dyDescent="0.2">
      <c r="A607" s="49">
        <v>124195192</v>
      </c>
      <c r="B607" s="50" t="s">
        <v>541</v>
      </c>
      <c r="C607" s="51">
        <v>5000</v>
      </c>
      <c r="D607" s="51">
        <v>-2666.67</v>
      </c>
      <c r="E607" s="51">
        <v>-2666.67</v>
      </c>
      <c r="F607" s="137"/>
      <c r="G607" s="50"/>
      <c r="H607" s="50"/>
      <c r="I607" s="50"/>
    </row>
    <row r="608" spans="1:9" ht="11.25" customHeight="1" x14ac:dyDescent="0.2">
      <c r="A608" s="46">
        <v>1242</v>
      </c>
      <c r="B608" s="47" t="s">
        <v>166</v>
      </c>
      <c r="C608" s="48">
        <f>SUM(C609:C612)</f>
        <v>6540212.7300000004</v>
      </c>
      <c r="D608" s="48">
        <f t="shared" ref="D608:E608" si="7">SUM(D609:D612)</f>
        <v>-1656074.06</v>
      </c>
      <c r="E608" s="48">
        <f t="shared" si="7"/>
        <v>-1656074.06</v>
      </c>
      <c r="F608" s="137"/>
      <c r="G608" s="47"/>
      <c r="H608" s="47"/>
      <c r="I608" s="47"/>
    </row>
    <row r="609" spans="1:9" ht="11.25" customHeight="1" x14ac:dyDescent="0.2">
      <c r="A609" s="49">
        <v>124215211</v>
      </c>
      <c r="B609" s="50" t="s">
        <v>542</v>
      </c>
      <c r="C609" s="51">
        <v>1305905.31</v>
      </c>
      <c r="D609" s="51">
        <v>-335056.26</v>
      </c>
      <c r="E609" s="51">
        <v>-335056.26</v>
      </c>
      <c r="F609" s="137"/>
      <c r="G609" s="50"/>
      <c r="H609" s="50"/>
      <c r="I609" s="50"/>
    </row>
    <row r="610" spans="1:9" ht="11.25" customHeight="1" x14ac:dyDescent="0.2">
      <c r="A610" s="49">
        <v>124225221</v>
      </c>
      <c r="B610" s="50" t="s">
        <v>543</v>
      </c>
      <c r="C610" s="51">
        <v>15755</v>
      </c>
      <c r="D610" s="51">
        <v>-2363.25</v>
      </c>
      <c r="E610" s="51">
        <v>-2363.25</v>
      </c>
      <c r="F610" s="137"/>
      <c r="G610" s="50"/>
      <c r="H610" s="50"/>
      <c r="I610" s="50"/>
    </row>
    <row r="611" spans="1:9" ht="11.25" customHeight="1" x14ac:dyDescent="0.2">
      <c r="A611" s="49">
        <v>124235231</v>
      </c>
      <c r="B611" s="50" t="s">
        <v>544</v>
      </c>
      <c r="C611" s="51">
        <v>4325903.1900000004</v>
      </c>
      <c r="D611" s="51">
        <v>-1138390.33</v>
      </c>
      <c r="E611" s="51">
        <v>-1138390.33</v>
      </c>
      <c r="F611" s="137"/>
      <c r="G611" s="50"/>
      <c r="H611" s="50"/>
      <c r="I611" s="50"/>
    </row>
    <row r="612" spans="1:9" ht="11.25" customHeight="1" x14ac:dyDescent="0.2">
      <c r="A612" s="49">
        <v>124295291</v>
      </c>
      <c r="B612" s="50" t="s">
        <v>545</v>
      </c>
      <c r="C612" s="51">
        <v>892649.23</v>
      </c>
      <c r="D612" s="51">
        <v>-180264.22</v>
      </c>
      <c r="E612" s="51">
        <v>-180264.22</v>
      </c>
      <c r="F612" s="137"/>
      <c r="G612" s="50"/>
      <c r="H612" s="50"/>
      <c r="I612" s="50"/>
    </row>
    <row r="613" spans="1:9" ht="11.25" customHeight="1" x14ac:dyDescent="0.2">
      <c r="A613" s="46">
        <v>1243</v>
      </c>
      <c r="B613" s="47" t="s">
        <v>167</v>
      </c>
      <c r="C613" s="48">
        <f>SUM(C614:C615)</f>
        <v>249183.35999999999</v>
      </c>
      <c r="D613" s="48">
        <f t="shared" ref="D613:E613" si="8">SUM(D614:D615)</f>
        <v>-21415.510000000002</v>
      </c>
      <c r="E613" s="48">
        <f t="shared" si="8"/>
        <v>-21415.510000000002</v>
      </c>
      <c r="F613" s="137"/>
      <c r="G613" s="47"/>
      <c r="H613" s="47"/>
      <c r="I613" s="47"/>
    </row>
    <row r="614" spans="1:9" ht="11.25" customHeight="1" x14ac:dyDescent="0.2">
      <c r="A614" s="49">
        <v>124315311</v>
      </c>
      <c r="B614" s="50" t="s">
        <v>546</v>
      </c>
      <c r="C614" s="51">
        <v>183882.8</v>
      </c>
      <c r="D614" s="51">
        <v>-11620.43</v>
      </c>
      <c r="E614" s="51">
        <v>-11620.43</v>
      </c>
      <c r="F614" s="137"/>
      <c r="G614" s="50"/>
      <c r="H614" s="50"/>
      <c r="I614" s="50"/>
    </row>
    <row r="615" spans="1:9" ht="11.25" customHeight="1" x14ac:dyDescent="0.2">
      <c r="A615" s="49">
        <v>124325321</v>
      </c>
      <c r="B615" s="50" t="s">
        <v>547</v>
      </c>
      <c r="C615" s="51">
        <v>65300.56</v>
      </c>
      <c r="D615" s="51">
        <v>-9795.08</v>
      </c>
      <c r="E615" s="51">
        <v>-9795.08</v>
      </c>
      <c r="F615" s="137"/>
      <c r="G615" s="50"/>
      <c r="H615" s="50"/>
      <c r="I615" s="50"/>
    </row>
    <row r="616" spans="1:9" ht="11.25" customHeight="1" x14ac:dyDescent="0.2">
      <c r="A616" s="46">
        <v>1244</v>
      </c>
      <c r="B616" s="47" t="s">
        <v>168</v>
      </c>
      <c r="C616" s="48">
        <f>SUM(C617:C619)</f>
        <v>94294373.140000001</v>
      </c>
      <c r="D616" s="48">
        <f t="shared" ref="D616:E616" si="9">SUM(D617:D619)</f>
        <v>-51404290.630000003</v>
      </c>
      <c r="E616" s="48">
        <f t="shared" si="9"/>
        <v>-51404290.630000003</v>
      </c>
      <c r="F616" s="138" t="s">
        <v>567</v>
      </c>
      <c r="G616" s="47"/>
      <c r="H616" s="47"/>
      <c r="I616" s="47"/>
    </row>
    <row r="617" spans="1:9" ht="11.25" customHeight="1" x14ac:dyDescent="0.2">
      <c r="A617" s="49">
        <v>124415411</v>
      </c>
      <c r="B617" s="50" t="s">
        <v>548</v>
      </c>
      <c r="C617" s="51">
        <v>86403835.260000005</v>
      </c>
      <c r="D617" s="51">
        <v>-46262822.350000001</v>
      </c>
      <c r="E617" s="51">
        <v>-46262822.350000001</v>
      </c>
      <c r="F617" s="138"/>
      <c r="G617" s="50"/>
      <c r="H617" s="50"/>
      <c r="I617" s="50"/>
    </row>
    <row r="618" spans="1:9" ht="11.25" customHeight="1" x14ac:dyDescent="0.2">
      <c r="A618" s="49">
        <v>124425421</v>
      </c>
      <c r="B618" s="50" t="s">
        <v>549</v>
      </c>
      <c r="C618" s="51">
        <v>2072312.32</v>
      </c>
      <c r="D618" s="51">
        <v>-646181.86</v>
      </c>
      <c r="E618" s="51">
        <v>-646181.86</v>
      </c>
      <c r="F618" s="138"/>
      <c r="G618" s="50"/>
      <c r="H618" s="50"/>
      <c r="I618" s="50"/>
    </row>
    <row r="619" spans="1:9" ht="11.25" customHeight="1" x14ac:dyDescent="0.2">
      <c r="A619" s="49">
        <v>124495491</v>
      </c>
      <c r="B619" s="50" t="s">
        <v>550</v>
      </c>
      <c r="C619" s="51">
        <v>5818225.5599999996</v>
      </c>
      <c r="D619" s="51">
        <v>-4495286.42</v>
      </c>
      <c r="E619" s="51">
        <v>-4495286.42</v>
      </c>
      <c r="F619" s="138"/>
      <c r="G619" s="50"/>
      <c r="H619" s="50"/>
      <c r="I619" s="50"/>
    </row>
    <row r="620" spans="1:9" ht="11.25" customHeight="1" x14ac:dyDescent="0.2">
      <c r="A620" s="46">
        <v>1245</v>
      </c>
      <c r="B620" s="47" t="s">
        <v>169</v>
      </c>
      <c r="C620" s="48">
        <f>SUM(C621)</f>
        <v>699554.07</v>
      </c>
      <c r="D620" s="48">
        <f t="shared" ref="D620:E620" si="10">SUM(D621)</f>
        <v>-204194.49</v>
      </c>
      <c r="E620" s="48">
        <f t="shared" si="10"/>
        <v>-204194.49</v>
      </c>
      <c r="F620" s="138"/>
      <c r="G620" s="47"/>
      <c r="H620" s="47"/>
      <c r="I620" s="47"/>
    </row>
    <row r="621" spans="1:9" ht="11.25" customHeight="1" x14ac:dyDescent="0.2">
      <c r="A621" s="49">
        <v>124505511</v>
      </c>
      <c r="B621" s="50" t="s">
        <v>551</v>
      </c>
      <c r="C621" s="51">
        <v>699554.07</v>
      </c>
      <c r="D621" s="51">
        <v>-204194.49</v>
      </c>
      <c r="E621" s="51">
        <v>-204194.49</v>
      </c>
      <c r="F621" s="138"/>
      <c r="G621" s="50"/>
      <c r="H621" s="50"/>
      <c r="I621" s="50"/>
    </row>
    <row r="622" spans="1:9" ht="11.25" customHeight="1" x14ac:dyDescent="0.2">
      <c r="A622" s="46">
        <v>1246</v>
      </c>
      <c r="B622" s="47" t="s">
        <v>170</v>
      </c>
      <c r="C622" s="48">
        <f>SUM(C623:C630)</f>
        <v>25677467.090000004</v>
      </c>
      <c r="D622" s="48">
        <f t="shared" ref="D622:E622" si="11">SUM(D623:D630)</f>
        <v>-10916254.720000001</v>
      </c>
      <c r="E622" s="48">
        <f t="shared" si="11"/>
        <v>-10916254.720000001</v>
      </c>
      <c r="F622" s="138"/>
      <c r="G622" s="47"/>
      <c r="H622" s="47"/>
      <c r="I622" s="47"/>
    </row>
    <row r="623" spans="1:9" ht="11.25" customHeight="1" x14ac:dyDescent="0.2">
      <c r="A623" s="49">
        <v>124615611</v>
      </c>
      <c r="B623" s="50" t="s">
        <v>559</v>
      </c>
      <c r="C623" s="51">
        <v>3176429.65</v>
      </c>
      <c r="D623" s="51">
        <v>-127341.47</v>
      </c>
      <c r="E623" s="51">
        <v>-127341.47</v>
      </c>
      <c r="F623" s="138"/>
      <c r="G623" s="50"/>
      <c r="H623" s="50"/>
      <c r="I623" s="50"/>
    </row>
    <row r="624" spans="1:9" ht="11.25" customHeight="1" x14ac:dyDescent="0.2">
      <c r="A624" s="49">
        <v>124625621</v>
      </c>
      <c r="B624" s="50" t="s">
        <v>552</v>
      </c>
      <c r="C624" s="51">
        <v>179914.82</v>
      </c>
      <c r="D624" s="51">
        <v>-25255.360000000001</v>
      </c>
      <c r="E624" s="51">
        <v>-25255.360000000001</v>
      </c>
      <c r="F624" s="138"/>
      <c r="G624" s="50"/>
      <c r="H624" s="50"/>
      <c r="I624" s="50"/>
    </row>
    <row r="625" spans="1:9" ht="11.25" customHeight="1" x14ac:dyDescent="0.2">
      <c r="A625" s="49">
        <v>124635631</v>
      </c>
      <c r="B625" s="50" t="s">
        <v>553</v>
      </c>
      <c r="C625" s="51">
        <v>4698000</v>
      </c>
      <c r="D625" s="51">
        <v>-4698000</v>
      </c>
      <c r="E625" s="51">
        <v>-4698000</v>
      </c>
      <c r="F625" s="138"/>
      <c r="G625" s="50"/>
      <c r="H625" s="50"/>
      <c r="I625" s="50"/>
    </row>
    <row r="626" spans="1:9" ht="11.25" customHeight="1" x14ac:dyDescent="0.2">
      <c r="A626" s="49">
        <v>124645641</v>
      </c>
      <c r="B626" s="50" t="s">
        <v>554</v>
      </c>
      <c r="C626" s="51">
        <v>718601.77</v>
      </c>
      <c r="D626" s="51">
        <v>-214507.68</v>
      </c>
      <c r="E626" s="51">
        <v>-214507.68</v>
      </c>
      <c r="F626" s="138"/>
      <c r="G626" s="50"/>
      <c r="H626" s="50"/>
      <c r="I626" s="50"/>
    </row>
    <row r="627" spans="1:9" ht="11.25" customHeight="1" x14ac:dyDescent="0.2">
      <c r="A627" s="49">
        <v>124655651</v>
      </c>
      <c r="B627" s="50" t="s">
        <v>555</v>
      </c>
      <c r="C627" s="51">
        <v>12567670</v>
      </c>
      <c r="D627" s="51">
        <v>-3480811.48</v>
      </c>
      <c r="E627" s="51">
        <v>-3480811.48</v>
      </c>
      <c r="F627" s="138"/>
      <c r="G627" s="50"/>
      <c r="H627" s="50"/>
      <c r="I627" s="50"/>
    </row>
    <row r="628" spans="1:9" ht="11.25" customHeight="1" x14ac:dyDescent="0.2">
      <c r="A628" s="49">
        <v>124665661</v>
      </c>
      <c r="B628" s="50" t="s">
        <v>556</v>
      </c>
      <c r="C628" s="51">
        <v>769311.26</v>
      </c>
      <c r="D628" s="51">
        <v>-219083.32</v>
      </c>
      <c r="E628" s="51">
        <v>-219083.32</v>
      </c>
      <c r="F628" s="138"/>
      <c r="G628" s="50"/>
      <c r="H628" s="50"/>
      <c r="I628" s="50"/>
    </row>
    <row r="629" spans="1:9" ht="11.25" customHeight="1" x14ac:dyDescent="0.2">
      <c r="A629" s="49">
        <v>124675671</v>
      </c>
      <c r="B629" s="50" t="s">
        <v>557</v>
      </c>
      <c r="C629" s="51">
        <v>2489283.5499999998</v>
      </c>
      <c r="D629" s="51">
        <v>-1598510.54</v>
      </c>
      <c r="E629" s="51">
        <v>-1598510.54</v>
      </c>
      <c r="F629" s="138"/>
      <c r="G629" s="50"/>
      <c r="H629" s="50"/>
      <c r="I629" s="50"/>
    </row>
    <row r="630" spans="1:9" ht="11.25" customHeight="1" x14ac:dyDescent="0.2">
      <c r="A630" s="49">
        <v>124695691</v>
      </c>
      <c r="B630" s="50" t="s">
        <v>558</v>
      </c>
      <c r="C630" s="51">
        <v>1078256.04</v>
      </c>
      <c r="D630" s="51">
        <v>-552744.87</v>
      </c>
      <c r="E630" s="51">
        <v>-552744.87</v>
      </c>
      <c r="F630" s="138"/>
      <c r="G630" s="50"/>
      <c r="H630" s="50"/>
      <c r="I630" s="50"/>
    </row>
    <row r="631" spans="1:9" ht="11.25" customHeight="1" x14ac:dyDescent="0.2">
      <c r="A631" s="46">
        <v>1247</v>
      </c>
      <c r="B631" s="47" t="s">
        <v>171</v>
      </c>
      <c r="C631" s="48">
        <f>SUM(C632)</f>
        <v>1092598.4099999999</v>
      </c>
      <c r="D631" s="48">
        <f t="shared" ref="D631:E631" si="12">SUM(D632)</f>
        <v>0</v>
      </c>
      <c r="E631" s="48">
        <f t="shared" si="12"/>
        <v>0</v>
      </c>
      <c r="F631" s="138"/>
      <c r="G631" s="47"/>
      <c r="H631" s="47"/>
      <c r="I631" s="47"/>
    </row>
    <row r="632" spans="1:9" ht="11.25" customHeight="1" x14ac:dyDescent="0.2">
      <c r="A632" s="49">
        <v>124715133</v>
      </c>
      <c r="B632" s="50" t="s">
        <v>560</v>
      </c>
      <c r="C632" s="51">
        <v>1092598.4099999999</v>
      </c>
      <c r="D632" s="51">
        <v>0</v>
      </c>
      <c r="E632" s="51">
        <v>0</v>
      </c>
      <c r="F632" s="138"/>
      <c r="G632" s="50"/>
      <c r="H632" s="50"/>
      <c r="I632" s="50"/>
    </row>
    <row r="633" spans="1:9" ht="11.25" customHeight="1" x14ac:dyDescent="0.2">
      <c r="A633" s="46">
        <v>1248</v>
      </c>
      <c r="B633" s="47" t="s">
        <v>172</v>
      </c>
      <c r="C633" s="48">
        <v>0</v>
      </c>
      <c r="D633" s="48">
        <v>0</v>
      </c>
      <c r="E633" s="48">
        <v>0</v>
      </c>
      <c r="F633" s="138"/>
      <c r="G633" s="47"/>
      <c r="H633" s="47"/>
      <c r="I633" s="47"/>
    </row>
    <row r="634" spans="1:9" s="50" customFormat="1" x14ac:dyDescent="0.2"/>
    <row r="635" spans="1:9" x14ac:dyDescent="0.2">
      <c r="A635" s="27" t="s">
        <v>517</v>
      </c>
      <c r="B635" s="27"/>
      <c r="C635" s="27"/>
      <c r="D635" s="27"/>
      <c r="E635" s="27"/>
      <c r="F635" s="27"/>
      <c r="G635" s="27"/>
      <c r="H635" s="27"/>
      <c r="I635" s="5"/>
    </row>
    <row r="636" spans="1:9" x14ac:dyDescent="0.2">
      <c r="A636" s="36" t="s">
        <v>95</v>
      </c>
      <c r="B636" s="36" t="s">
        <v>92</v>
      </c>
      <c r="C636" s="36" t="s">
        <v>93</v>
      </c>
      <c r="D636" s="36" t="s">
        <v>105</v>
      </c>
      <c r="E636" s="36" t="s">
        <v>173</v>
      </c>
      <c r="F636" s="36" t="s">
        <v>97</v>
      </c>
      <c r="G636" s="36" t="s">
        <v>154</v>
      </c>
      <c r="H636" s="36" t="s">
        <v>104</v>
      </c>
      <c r="I636" s="16" t="s">
        <v>155</v>
      </c>
    </row>
    <row r="637" spans="1:9" x14ac:dyDescent="0.2">
      <c r="A637" s="46">
        <v>1250</v>
      </c>
      <c r="B637" s="47" t="s">
        <v>174</v>
      </c>
      <c r="C637" s="48">
        <f>SUM(C638:C642)</f>
        <v>4482502.63</v>
      </c>
      <c r="D637" s="48">
        <f t="shared" ref="D637:E637" si="13">SUM(D638:D642)</f>
        <v>-1449663.92</v>
      </c>
      <c r="E637" s="48">
        <f t="shared" si="13"/>
        <v>-1449663.92</v>
      </c>
      <c r="F637" s="47"/>
      <c r="G637" s="47"/>
      <c r="H637" s="47"/>
      <c r="I637" s="47"/>
    </row>
    <row r="638" spans="1:9" ht="11.25" customHeight="1" x14ac:dyDescent="0.2">
      <c r="A638" s="49">
        <v>1251</v>
      </c>
      <c r="B638" s="50" t="s">
        <v>175</v>
      </c>
      <c r="C638" s="51">
        <v>4337879.78</v>
      </c>
      <c r="D638" s="51">
        <v>-1366610.68</v>
      </c>
      <c r="E638" s="51">
        <v>-1366610.68</v>
      </c>
      <c r="F638" s="136" t="s">
        <v>567</v>
      </c>
      <c r="G638" s="50"/>
      <c r="H638" s="50"/>
      <c r="I638" s="50"/>
    </row>
    <row r="639" spans="1:9" x14ac:dyDescent="0.2">
      <c r="A639" s="49">
        <v>1252</v>
      </c>
      <c r="B639" s="50" t="s">
        <v>176</v>
      </c>
      <c r="C639" s="51">
        <v>0</v>
      </c>
      <c r="D639" s="51">
        <v>0</v>
      </c>
      <c r="E639" s="51">
        <v>0</v>
      </c>
      <c r="F639" s="136"/>
      <c r="G639" s="50"/>
      <c r="H639" s="50"/>
      <c r="I639" s="50"/>
    </row>
    <row r="640" spans="1:9" x14ac:dyDescent="0.2">
      <c r="A640" s="49">
        <v>1253</v>
      </c>
      <c r="B640" s="50" t="s">
        <v>177</v>
      </c>
      <c r="C640" s="51">
        <v>0</v>
      </c>
      <c r="D640" s="51">
        <v>0</v>
      </c>
      <c r="E640" s="51">
        <v>0</v>
      </c>
      <c r="F640" s="136"/>
      <c r="G640" s="50"/>
      <c r="H640" s="50"/>
      <c r="I640" s="50"/>
    </row>
    <row r="641" spans="1:9" x14ac:dyDescent="0.2">
      <c r="A641" s="49">
        <v>1254</v>
      </c>
      <c r="B641" s="50" t="s">
        <v>178</v>
      </c>
      <c r="C641" s="51">
        <v>144622.85</v>
      </c>
      <c r="D641" s="51">
        <v>-83053.240000000005</v>
      </c>
      <c r="E641" s="51">
        <v>-83053.240000000005</v>
      </c>
      <c r="F641" s="136"/>
      <c r="G641" s="50"/>
      <c r="H641" s="50"/>
      <c r="I641" s="50"/>
    </row>
    <row r="642" spans="1:9" x14ac:dyDescent="0.2">
      <c r="A642" s="49">
        <v>1259</v>
      </c>
      <c r="B642" s="50" t="s">
        <v>179</v>
      </c>
      <c r="C642" s="51">
        <v>0</v>
      </c>
      <c r="D642" s="51">
        <v>0</v>
      </c>
      <c r="E642" s="51">
        <v>0</v>
      </c>
      <c r="F642" s="136"/>
      <c r="G642" s="50"/>
      <c r="H642" s="50"/>
      <c r="I642" s="50"/>
    </row>
    <row r="643" spans="1:9" x14ac:dyDescent="0.2">
      <c r="A643" s="46">
        <v>1270</v>
      </c>
      <c r="B643" s="47" t="s">
        <v>180</v>
      </c>
      <c r="C643" s="48">
        <f>SUM(C644:C649)</f>
        <v>96610</v>
      </c>
      <c r="D643" s="48">
        <f t="shared" ref="D643:E643" si="14">SUM(D644:D649)</f>
        <v>0</v>
      </c>
      <c r="E643" s="48">
        <f t="shared" si="14"/>
        <v>0</v>
      </c>
      <c r="F643" s="136"/>
      <c r="G643" s="47"/>
      <c r="H643" s="47"/>
      <c r="I643" s="47"/>
    </row>
    <row r="644" spans="1:9" x14ac:dyDescent="0.2">
      <c r="A644" s="49">
        <v>1271</v>
      </c>
      <c r="B644" s="50" t="s">
        <v>181</v>
      </c>
      <c r="C644" s="51">
        <v>96610</v>
      </c>
      <c r="D644" s="51">
        <v>0</v>
      </c>
      <c r="E644" s="51">
        <v>0</v>
      </c>
      <c r="F644" s="136"/>
      <c r="G644" s="50"/>
      <c r="H644" s="50"/>
      <c r="I644" s="50"/>
    </row>
    <row r="645" spans="1:9" x14ac:dyDescent="0.2">
      <c r="A645" s="49">
        <v>1272</v>
      </c>
      <c r="B645" s="50" t="s">
        <v>182</v>
      </c>
      <c r="C645" s="51">
        <v>0</v>
      </c>
      <c r="D645" s="51">
        <v>0</v>
      </c>
      <c r="E645" s="51">
        <v>0</v>
      </c>
      <c r="F645" s="136"/>
      <c r="G645" s="50"/>
      <c r="H645" s="50"/>
      <c r="I645" s="50"/>
    </row>
    <row r="646" spans="1:9" x14ac:dyDescent="0.2">
      <c r="A646" s="49">
        <v>1273</v>
      </c>
      <c r="B646" s="50" t="s">
        <v>183</v>
      </c>
      <c r="C646" s="51">
        <v>0</v>
      </c>
      <c r="D646" s="51">
        <v>0</v>
      </c>
      <c r="E646" s="51">
        <v>0</v>
      </c>
      <c r="F646" s="136"/>
      <c r="G646" s="50"/>
      <c r="H646" s="50"/>
      <c r="I646" s="50"/>
    </row>
    <row r="647" spans="1:9" x14ac:dyDescent="0.2">
      <c r="A647" s="49">
        <v>1274</v>
      </c>
      <c r="B647" s="50" t="s">
        <v>184</v>
      </c>
      <c r="C647" s="51">
        <v>0</v>
      </c>
      <c r="D647" s="51">
        <v>0</v>
      </c>
      <c r="E647" s="51">
        <v>0</v>
      </c>
      <c r="F647" s="136"/>
      <c r="G647" s="50"/>
      <c r="H647" s="50"/>
      <c r="I647" s="50"/>
    </row>
    <row r="648" spans="1:9" x14ac:dyDescent="0.2">
      <c r="A648" s="49">
        <v>1275</v>
      </c>
      <c r="B648" s="50" t="s">
        <v>185</v>
      </c>
      <c r="C648" s="51">
        <v>0</v>
      </c>
      <c r="D648" s="51">
        <v>0</v>
      </c>
      <c r="E648" s="51">
        <v>0</v>
      </c>
      <c r="F648" s="136"/>
      <c r="G648" s="50"/>
      <c r="H648" s="50"/>
      <c r="I648" s="50"/>
    </row>
    <row r="649" spans="1:9" x14ac:dyDescent="0.2">
      <c r="A649" s="49">
        <v>1279</v>
      </c>
      <c r="B649" s="50" t="s">
        <v>186</v>
      </c>
      <c r="C649" s="51">
        <v>0</v>
      </c>
      <c r="D649" s="51">
        <v>0</v>
      </c>
      <c r="E649" s="51">
        <v>0</v>
      </c>
      <c r="F649" s="136"/>
      <c r="G649" s="50"/>
      <c r="H649" s="50"/>
      <c r="I649" s="50"/>
    </row>
    <row r="650" spans="1:9" x14ac:dyDescent="0.2">
      <c r="A650" s="28"/>
      <c r="B650" s="28"/>
      <c r="C650" s="28"/>
      <c r="D650" s="28"/>
      <c r="E650" s="28"/>
      <c r="F650" s="93"/>
      <c r="G650" s="28"/>
      <c r="H650" s="28"/>
    </row>
    <row r="651" spans="1:9" x14ac:dyDescent="0.2">
      <c r="A651" s="27" t="s">
        <v>561</v>
      </c>
      <c r="B651" s="27"/>
      <c r="C651" s="27"/>
      <c r="D651" s="27"/>
      <c r="E651" s="27"/>
      <c r="F651" s="27"/>
      <c r="G651" s="27"/>
      <c r="H651" s="27"/>
    </row>
    <row r="652" spans="1:9" x14ac:dyDescent="0.2">
      <c r="A652" s="36" t="s">
        <v>95</v>
      </c>
      <c r="B652" s="36" t="s">
        <v>92</v>
      </c>
      <c r="C652" s="36" t="s">
        <v>93</v>
      </c>
      <c r="D652" s="36" t="s">
        <v>187</v>
      </c>
      <c r="E652" s="36"/>
      <c r="F652" s="36"/>
      <c r="G652" s="36"/>
      <c r="H652" s="36"/>
    </row>
    <row r="653" spans="1:9" x14ac:dyDescent="0.2">
      <c r="A653" s="49">
        <v>1160</v>
      </c>
      <c r="B653" s="50" t="s">
        <v>188</v>
      </c>
      <c r="C653" s="51">
        <v>0</v>
      </c>
      <c r="D653" s="50"/>
      <c r="E653" s="50"/>
      <c r="F653" s="50"/>
      <c r="G653" s="50"/>
      <c r="H653" s="50"/>
    </row>
    <row r="654" spans="1:9" x14ac:dyDescent="0.2">
      <c r="A654" s="49">
        <v>1161</v>
      </c>
      <c r="B654" s="50" t="s">
        <v>189</v>
      </c>
      <c r="C654" s="51">
        <v>0</v>
      </c>
      <c r="D654" s="50"/>
      <c r="E654" s="50"/>
      <c r="F654" s="50"/>
      <c r="G654" s="50"/>
      <c r="H654" s="50"/>
    </row>
    <row r="655" spans="1:9" x14ac:dyDescent="0.2">
      <c r="A655" s="49">
        <v>1162</v>
      </c>
      <c r="B655" s="50" t="s">
        <v>190</v>
      </c>
      <c r="C655" s="51">
        <v>0</v>
      </c>
      <c r="D655" s="50"/>
      <c r="E655" s="50"/>
      <c r="F655" s="50"/>
      <c r="G655" s="50"/>
      <c r="H655" s="50"/>
    </row>
    <row r="656" spans="1:9" x14ac:dyDescent="0.2">
      <c r="A656" s="27" t="s">
        <v>1092</v>
      </c>
      <c r="B656" s="27"/>
      <c r="C656" s="27"/>
      <c r="D656" s="27"/>
      <c r="E656" s="27"/>
      <c r="F656" s="27"/>
      <c r="G656" s="27"/>
      <c r="H656" s="27"/>
    </row>
    <row r="657" spans="1:8" x14ac:dyDescent="0.2">
      <c r="A657" s="36" t="s">
        <v>95</v>
      </c>
      <c r="B657" s="36" t="s">
        <v>92</v>
      </c>
      <c r="C657" s="36" t="s">
        <v>93</v>
      </c>
      <c r="D657" s="36" t="s">
        <v>134</v>
      </c>
      <c r="E657" s="36"/>
      <c r="F657" s="36"/>
      <c r="G657" s="36"/>
      <c r="H657" s="36"/>
    </row>
    <row r="658" spans="1:8" x14ac:dyDescent="0.2">
      <c r="A658" s="49">
        <v>1190</v>
      </c>
      <c r="B658" s="50" t="s">
        <v>1093</v>
      </c>
      <c r="C658" s="51">
        <f>SUM(C659:C662)</f>
        <v>30991</v>
      </c>
      <c r="D658" s="50"/>
      <c r="E658" s="50"/>
      <c r="F658" s="50"/>
      <c r="G658" s="50"/>
      <c r="H658" s="50"/>
    </row>
    <row r="659" spans="1:8" x14ac:dyDescent="0.2">
      <c r="A659" s="49">
        <v>1191</v>
      </c>
      <c r="B659" s="50" t="s">
        <v>1094</v>
      </c>
      <c r="C659" s="51">
        <v>30991</v>
      </c>
      <c r="D659" s="50"/>
      <c r="E659" s="50"/>
      <c r="F659" s="50"/>
      <c r="G659" s="50"/>
      <c r="H659" s="50"/>
    </row>
    <row r="660" spans="1:8" x14ac:dyDescent="0.2">
      <c r="A660" s="49">
        <v>1192</v>
      </c>
      <c r="B660" s="50" t="s">
        <v>1095</v>
      </c>
      <c r="C660" s="51">
        <v>0</v>
      </c>
      <c r="D660" s="50"/>
      <c r="E660" s="50"/>
      <c r="F660" s="50"/>
      <c r="G660" s="50"/>
      <c r="H660" s="50"/>
    </row>
    <row r="661" spans="1:8" x14ac:dyDescent="0.2">
      <c r="A661" s="49">
        <v>1193</v>
      </c>
      <c r="B661" s="50" t="s">
        <v>1096</v>
      </c>
      <c r="C661" s="51">
        <v>0</v>
      </c>
      <c r="D661" s="50"/>
      <c r="E661" s="50"/>
      <c r="F661" s="50"/>
      <c r="G661" s="50"/>
      <c r="H661" s="50"/>
    </row>
    <row r="662" spans="1:8" x14ac:dyDescent="0.2">
      <c r="A662" s="49">
        <v>1194</v>
      </c>
      <c r="B662" s="50" t="s">
        <v>1097</v>
      </c>
      <c r="C662" s="51">
        <v>0</v>
      </c>
      <c r="D662" s="50"/>
      <c r="E662" s="50"/>
      <c r="F662" s="50"/>
      <c r="G662" s="50"/>
      <c r="H662" s="50"/>
    </row>
    <row r="663" spans="1:8" x14ac:dyDescent="0.2">
      <c r="A663" s="36" t="s">
        <v>95</v>
      </c>
      <c r="B663" s="36" t="s">
        <v>92</v>
      </c>
      <c r="C663" s="36" t="s">
        <v>93</v>
      </c>
      <c r="D663" s="36" t="s">
        <v>134</v>
      </c>
      <c r="E663" s="36"/>
      <c r="F663" s="36"/>
      <c r="G663" s="36"/>
      <c r="H663" s="36"/>
    </row>
    <row r="664" spans="1:8" x14ac:dyDescent="0.2">
      <c r="A664" s="120">
        <v>1290</v>
      </c>
      <c r="B664" s="6" t="s">
        <v>191</v>
      </c>
      <c r="C664" s="121">
        <f>SUM(C665:C667)</f>
        <v>0</v>
      </c>
    </row>
    <row r="665" spans="1:8" x14ac:dyDescent="0.2">
      <c r="A665" s="120">
        <v>1291</v>
      </c>
      <c r="B665" s="6" t="s">
        <v>192</v>
      </c>
      <c r="C665" s="121">
        <v>0</v>
      </c>
    </row>
    <row r="666" spans="1:8" x14ac:dyDescent="0.2">
      <c r="A666" s="120">
        <v>1292</v>
      </c>
      <c r="B666" s="6" t="s">
        <v>193</v>
      </c>
      <c r="C666" s="121">
        <v>0</v>
      </c>
    </row>
    <row r="667" spans="1:8" x14ac:dyDescent="0.2">
      <c r="A667" s="120">
        <v>1293</v>
      </c>
      <c r="B667" s="6" t="s">
        <v>194</v>
      </c>
      <c r="C667" s="121">
        <v>0</v>
      </c>
    </row>
    <row r="668" spans="1:8" x14ac:dyDescent="0.2">
      <c r="A668" s="28"/>
      <c r="B668" s="28"/>
      <c r="C668" s="28"/>
      <c r="D668" s="28"/>
      <c r="E668" s="28"/>
      <c r="F668" s="28"/>
      <c r="G668" s="28"/>
      <c r="H668" s="28"/>
    </row>
    <row r="669" spans="1:8" x14ac:dyDescent="0.2">
      <c r="A669" s="27" t="s">
        <v>518</v>
      </c>
      <c r="B669" s="27"/>
      <c r="C669" s="27"/>
      <c r="D669" s="27"/>
      <c r="E669" s="27"/>
      <c r="F669" s="27"/>
      <c r="G669" s="27"/>
      <c r="H669" s="27"/>
    </row>
    <row r="670" spans="1:8" x14ac:dyDescent="0.2">
      <c r="A670" s="36" t="s">
        <v>95</v>
      </c>
      <c r="B670" s="36" t="s">
        <v>92</v>
      </c>
      <c r="C670" s="36" t="s">
        <v>93</v>
      </c>
      <c r="D670" s="36" t="s">
        <v>130</v>
      </c>
      <c r="E670" s="36" t="s">
        <v>131</v>
      </c>
      <c r="F670" s="36" t="s">
        <v>132</v>
      </c>
      <c r="G670" s="36" t="s">
        <v>195</v>
      </c>
      <c r="H670" s="36" t="s">
        <v>196</v>
      </c>
    </row>
    <row r="671" spans="1:8" x14ac:dyDescent="0.2">
      <c r="A671" s="46">
        <v>2110</v>
      </c>
      <c r="B671" s="47" t="s">
        <v>197</v>
      </c>
      <c r="C671" s="48">
        <f>SUM(C672:C680)</f>
        <v>25047893.280000001</v>
      </c>
      <c r="D671" s="48">
        <f t="shared" ref="D671:G671" si="15">SUM(D672:D680)</f>
        <v>25047893.280000001</v>
      </c>
      <c r="E671" s="48">
        <f t="shared" si="15"/>
        <v>0</v>
      </c>
      <c r="F671" s="48">
        <f t="shared" si="15"/>
        <v>0</v>
      </c>
      <c r="G671" s="48">
        <f t="shared" si="15"/>
        <v>0</v>
      </c>
      <c r="H671" s="47"/>
    </row>
    <row r="672" spans="1:8" x14ac:dyDescent="0.2">
      <c r="A672" s="49">
        <v>2111</v>
      </c>
      <c r="B672" s="50" t="s">
        <v>198</v>
      </c>
      <c r="C672" s="51">
        <v>1304002.0900000001</v>
      </c>
      <c r="D672" s="51">
        <v>1304002.0900000001</v>
      </c>
      <c r="E672" s="51">
        <v>0</v>
      </c>
      <c r="F672" s="51">
        <v>0</v>
      </c>
      <c r="G672" s="51">
        <v>0</v>
      </c>
      <c r="H672" s="50"/>
    </row>
    <row r="673" spans="1:8" x14ac:dyDescent="0.2">
      <c r="A673" s="49">
        <v>2112</v>
      </c>
      <c r="B673" s="50" t="s">
        <v>199</v>
      </c>
      <c r="C673" s="51">
        <v>4569509.33</v>
      </c>
      <c r="D673" s="51">
        <v>4569509.33</v>
      </c>
      <c r="E673" s="51">
        <v>0</v>
      </c>
      <c r="F673" s="51">
        <v>0</v>
      </c>
      <c r="G673" s="51">
        <v>0</v>
      </c>
      <c r="H673" s="50"/>
    </row>
    <row r="674" spans="1:8" x14ac:dyDescent="0.2">
      <c r="A674" s="49">
        <v>2113</v>
      </c>
      <c r="B674" s="50" t="s">
        <v>200</v>
      </c>
      <c r="C674" s="51">
        <v>487807.87</v>
      </c>
      <c r="D674" s="51">
        <v>487807.87</v>
      </c>
      <c r="E674" s="51">
        <v>0</v>
      </c>
      <c r="F674" s="51">
        <v>0</v>
      </c>
      <c r="G674" s="51">
        <v>0</v>
      </c>
      <c r="H674" s="50"/>
    </row>
    <row r="675" spans="1:8" x14ac:dyDescent="0.2">
      <c r="A675" s="49">
        <v>2114</v>
      </c>
      <c r="B675" s="50" t="s">
        <v>201</v>
      </c>
      <c r="C675" s="51">
        <v>0</v>
      </c>
      <c r="D675" s="51">
        <v>0</v>
      </c>
      <c r="E675" s="51">
        <v>0</v>
      </c>
      <c r="F675" s="51">
        <v>0</v>
      </c>
      <c r="G675" s="51">
        <v>0</v>
      </c>
      <c r="H675" s="50"/>
    </row>
    <row r="676" spans="1:8" x14ac:dyDescent="0.2">
      <c r="A676" s="49">
        <v>2115</v>
      </c>
      <c r="B676" s="50" t="s">
        <v>202</v>
      </c>
      <c r="C676" s="51">
        <v>47537.2</v>
      </c>
      <c r="D676" s="51">
        <v>47537.2</v>
      </c>
      <c r="E676" s="51">
        <v>0</v>
      </c>
      <c r="F676" s="51">
        <v>0</v>
      </c>
      <c r="G676" s="51">
        <v>0</v>
      </c>
      <c r="H676" s="50"/>
    </row>
    <row r="677" spans="1:8" x14ac:dyDescent="0.2">
      <c r="A677" s="49">
        <v>2116</v>
      </c>
      <c r="B677" s="50" t="s">
        <v>203</v>
      </c>
      <c r="C677" s="51">
        <v>0</v>
      </c>
      <c r="D677" s="51">
        <v>0</v>
      </c>
      <c r="E677" s="51">
        <v>0</v>
      </c>
      <c r="F677" s="51">
        <v>0</v>
      </c>
      <c r="G677" s="51">
        <v>0</v>
      </c>
      <c r="H677" s="50"/>
    </row>
    <row r="678" spans="1:8" x14ac:dyDescent="0.2">
      <c r="A678" s="49">
        <v>2117</v>
      </c>
      <c r="B678" s="50" t="s">
        <v>204</v>
      </c>
      <c r="C678" s="51">
        <v>14933685.779999999</v>
      </c>
      <c r="D678" s="51">
        <v>14933685.779999999</v>
      </c>
      <c r="E678" s="51">
        <v>0</v>
      </c>
      <c r="F678" s="51">
        <v>0</v>
      </c>
      <c r="G678" s="51">
        <v>0</v>
      </c>
      <c r="H678" s="50"/>
    </row>
    <row r="679" spans="1:8" x14ac:dyDescent="0.2">
      <c r="A679" s="49">
        <v>2118</v>
      </c>
      <c r="B679" s="50" t="s">
        <v>205</v>
      </c>
      <c r="C679" s="51">
        <v>0</v>
      </c>
      <c r="D679" s="51">
        <v>0</v>
      </c>
      <c r="E679" s="51">
        <v>0</v>
      </c>
      <c r="F679" s="51">
        <v>0</v>
      </c>
      <c r="G679" s="51">
        <v>0</v>
      </c>
      <c r="H679" s="50"/>
    </row>
    <row r="680" spans="1:8" x14ac:dyDescent="0.2">
      <c r="A680" s="49">
        <v>2119</v>
      </c>
      <c r="B680" s="50" t="s">
        <v>206</v>
      </c>
      <c r="C680" s="51">
        <v>3705351.01</v>
      </c>
      <c r="D680" s="51">
        <v>3705351.01</v>
      </c>
      <c r="E680" s="51">
        <v>0</v>
      </c>
      <c r="F680" s="51">
        <v>0</v>
      </c>
      <c r="G680" s="51">
        <v>0</v>
      </c>
      <c r="H680" s="50"/>
    </row>
    <row r="681" spans="1:8" x14ac:dyDescent="0.2">
      <c r="A681" s="46">
        <v>2120</v>
      </c>
      <c r="B681" s="47" t="s">
        <v>207</v>
      </c>
      <c r="C681" s="48">
        <f>SUM(C682:C684)</f>
        <v>0</v>
      </c>
      <c r="D681" s="48">
        <f t="shared" ref="D681:G681" si="16">SUM(D682:D684)</f>
        <v>0</v>
      </c>
      <c r="E681" s="48">
        <f t="shared" si="16"/>
        <v>0</v>
      </c>
      <c r="F681" s="48">
        <f t="shared" si="16"/>
        <v>0</v>
      </c>
      <c r="G681" s="48">
        <f t="shared" si="16"/>
        <v>0</v>
      </c>
      <c r="H681" s="47"/>
    </row>
    <row r="682" spans="1:8" x14ac:dyDescent="0.2">
      <c r="A682" s="49">
        <v>2121</v>
      </c>
      <c r="B682" s="50" t="s">
        <v>208</v>
      </c>
      <c r="C682" s="51">
        <v>0</v>
      </c>
      <c r="D682" s="51">
        <v>0</v>
      </c>
      <c r="E682" s="51">
        <v>0</v>
      </c>
      <c r="F682" s="51">
        <v>0</v>
      </c>
      <c r="G682" s="51">
        <v>0</v>
      </c>
      <c r="H682" s="50"/>
    </row>
    <row r="683" spans="1:8" x14ac:dyDescent="0.2">
      <c r="A683" s="49">
        <v>2122</v>
      </c>
      <c r="B683" s="50" t="s">
        <v>209</v>
      </c>
      <c r="C683" s="51">
        <v>0</v>
      </c>
      <c r="D683" s="51">
        <v>0</v>
      </c>
      <c r="E683" s="51">
        <v>0</v>
      </c>
      <c r="F683" s="51">
        <v>0</v>
      </c>
      <c r="G683" s="51">
        <v>0</v>
      </c>
      <c r="H683" s="50"/>
    </row>
    <row r="684" spans="1:8" x14ac:dyDescent="0.2">
      <c r="A684" s="49">
        <v>2129</v>
      </c>
      <c r="B684" s="50" t="s">
        <v>210</v>
      </c>
      <c r="C684" s="51">
        <v>0</v>
      </c>
      <c r="D684" s="51">
        <v>0</v>
      </c>
      <c r="E684" s="51">
        <v>0</v>
      </c>
      <c r="F684" s="51">
        <v>0</v>
      </c>
      <c r="G684" s="51">
        <v>0</v>
      </c>
      <c r="H684" s="50"/>
    </row>
    <row r="685" spans="1:8" x14ac:dyDescent="0.2">
      <c r="A685" s="28"/>
      <c r="B685" s="28"/>
      <c r="C685" s="28"/>
      <c r="D685" s="28"/>
      <c r="E685" s="28"/>
      <c r="F685" s="28"/>
      <c r="G685" s="28"/>
      <c r="H685" s="28"/>
    </row>
    <row r="686" spans="1:8" x14ac:dyDescent="0.2">
      <c r="A686" s="27" t="s">
        <v>519</v>
      </c>
      <c r="B686" s="27"/>
      <c r="C686" s="27"/>
      <c r="D686" s="27"/>
      <c r="E686" s="27"/>
      <c r="F686" s="27"/>
      <c r="G686" s="27"/>
      <c r="H686" s="27"/>
    </row>
    <row r="687" spans="1:8" x14ac:dyDescent="0.2">
      <c r="A687" s="36" t="s">
        <v>95</v>
      </c>
      <c r="B687" s="36" t="s">
        <v>92</v>
      </c>
      <c r="C687" s="36" t="s">
        <v>93</v>
      </c>
      <c r="D687" s="36" t="s">
        <v>96</v>
      </c>
      <c r="E687" s="36" t="s">
        <v>134</v>
      </c>
      <c r="F687" s="36"/>
      <c r="G687" s="36"/>
      <c r="H687" s="36"/>
    </row>
    <row r="688" spans="1:8" x14ac:dyDescent="0.2">
      <c r="A688" s="46">
        <v>2160</v>
      </c>
      <c r="B688" s="47" t="s">
        <v>211</v>
      </c>
      <c r="C688" s="48">
        <f>SUM(C689:C694)</f>
        <v>3513</v>
      </c>
      <c r="D688" s="47"/>
      <c r="E688" s="47"/>
      <c r="F688" s="47"/>
      <c r="G688" s="47"/>
      <c r="H688" s="47"/>
    </row>
    <row r="689" spans="1:8" x14ac:dyDescent="0.2">
      <c r="A689" s="49">
        <v>2161</v>
      </c>
      <c r="B689" s="50" t="s">
        <v>212</v>
      </c>
      <c r="C689" s="51">
        <v>3513</v>
      </c>
      <c r="D689" s="50"/>
      <c r="E689" s="50"/>
      <c r="F689" s="50"/>
      <c r="G689" s="50"/>
      <c r="H689" s="50"/>
    </row>
    <row r="690" spans="1:8" x14ac:dyDescent="0.2">
      <c r="A690" s="49">
        <v>2162</v>
      </c>
      <c r="B690" s="50" t="s">
        <v>213</v>
      </c>
      <c r="C690" s="51">
        <v>0</v>
      </c>
      <c r="D690" s="50"/>
      <c r="E690" s="50"/>
      <c r="F690" s="50"/>
      <c r="G690" s="50"/>
      <c r="H690" s="50"/>
    </row>
    <row r="691" spans="1:8" x14ac:dyDescent="0.2">
      <c r="A691" s="49">
        <v>2163</v>
      </c>
      <c r="B691" s="50" t="s">
        <v>214</v>
      </c>
      <c r="C691" s="51">
        <v>0</v>
      </c>
      <c r="D691" s="50"/>
      <c r="E691" s="50"/>
      <c r="F691" s="50"/>
      <c r="G691" s="50"/>
      <c r="H691" s="50"/>
    </row>
    <row r="692" spans="1:8" x14ac:dyDescent="0.2">
      <c r="A692" s="49">
        <v>2164</v>
      </c>
      <c r="B692" s="50" t="s">
        <v>215</v>
      </c>
      <c r="C692" s="51">
        <v>0</v>
      </c>
      <c r="D692" s="50"/>
      <c r="E692" s="50"/>
      <c r="F692" s="50"/>
      <c r="G692" s="50"/>
      <c r="H692" s="50"/>
    </row>
    <row r="693" spans="1:8" x14ac:dyDescent="0.2">
      <c r="A693" s="49">
        <v>2165</v>
      </c>
      <c r="B693" s="50" t="s">
        <v>216</v>
      </c>
      <c r="C693" s="51">
        <v>0</v>
      </c>
      <c r="D693" s="50"/>
      <c r="E693" s="50"/>
      <c r="F693" s="50"/>
      <c r="G693" s="50"/>
      <c r="H693" s="50"/>
    </row>
    <row r="694" spans="1:8" x14ac:dyDescent="0.2">
      <c r="A694" s="49">
        <v>2166</v>
      </c>
      <c r="B694" s="50" t="s">
        <v>217</v>
      </c>
      <c r="C694" s="51">
        <v>0</v>
      </c>
      <c r="D694" s="50"/>
      <c r="E694" s="50"/>
      <c r="F694" s="50"/>
      <c r="G694" s="50"/>
      <c r="H694" s="50"/>
    </row>
    <row r="695" spans="1:8" x14ac:dyDescent="0.2">
      <c r="A695" s="46">
        <v>2250</v>
      </c>
      <c r="B695" s="47" t="s">
        <v>218</v>
      </c>
      <c r="C695" s="48">
        <f>SUM(C696:C701)</f>
        <v>6243.66</v>
      </c>
      <c r="D695" s="47"/>
      <c r="E695" s="47"/>
      <c r="F695" s="47"/>
      <c r="G695" s="47"/>
      <c r="H695" s="47"/>
    </row>
    <row r="696" spans="1:8" x14ac:dyDescent="0.2">
      <c r="A696" s="49">
        <v>2251</v>
      </c>
      <c r="B696" s="50" t="s">
        <v>219</v>
      </c>
      <c r="C696" s="51">
        <v>6243.66</v>
      </c>
      <c r="D696" s="50"/>
      <c r="E696" s="50"/>
      <c r="F696" s="50"/>
      <c r="G696" s="50"/>
      <c r="H696" s="50"/>
    </row>
    <row r="697" spans="1:8" x14ac:dyDescent="0.2">
      <c r="A697" s="49">
        <v>2252</v>
      </c>
      <c r="B697" s="50" t="s">
        <v>220</v>
      </c>
      <c r="C697" s="51">
        <v>0</v>
      </c>
      <c r="D697" s="50"/>
      <c r="E697" s="50"/>
      <c r="F697" s="50"/>
      <c r="G697" s="50"/>
      <c r="H697" s="50"/>
    </row>
    <row r="698" spans="1:8" x14ac:dyDescent="0.2">
      <c r="A698" s="49">
        <v>2253</v>
      </c>
      <c r="B698" s="50" t="s">
        <v>221</v>
      </c>
      <c r="C698" s="51">
        <v>0</v>
      </c>
      <c r="D698" s="50"/>
      <c r="E698" s="50"/>
      <c r="F698" s="50"/>
      <c r="G698" s="50"/>
      <c r="H698" s="50"/>
    </row>
    <row r="699" spans="1:8" x14ac:dyDescent="0.2">
      <c r="A699" s="49">
        <v>2254</v>
      </c>
      <c r="B699" s="50" t="s">
        <v>222</v>
      </c>
      <c r="C699" s="51">
        <v>0</v>
      </c>
      <c r="D699" s="50"/>
      <c r="E699" s="50"/>
      <c r="F699" s="50"/>
      <c r="G699" s="50"/>
      <c r="H699" s="50"/>
    </row>
    <row r="700" spans="1:8" x14ac:dyDescent="0.2">
      <c r="A700" s="49">
        <v>2255</v>
      </c>
      <c r="B700" s="50" t="s">
        <v>223</v>
      </c>
      <c r="C700" s="51">
        <v>0</v>
      </c>
      <c r="D700" s="50"/>
      <c r="E700" s="50"/>
      <c r="F700" s="50"/>
      <c r="G700" s="50"/>
      <c r="H700" s="50"/>
    </row>
    <row r="701" spans="1:8" x14ac:dyDescent="0.2">
      <c r="A701" s="49">
        <v>2256</v>
      </c>
      <c r="B701" s="50" t="s">
        <v>224</v>
      </c>
      <c r="C701" s="51">
        <v>0</v>
      </c>
      <c r="D701" s="50"/>
      <c r="E701" s="50"/>
      <c r="F701" s="50"/>
      <c r="G701" s="50"/>
      <c r="H701" s="50"/>
    </row>
    <row r="702" spans="1:8" x14ac:dyDescent="0.2">
      <c r="A702" s="28"/>
      <c r="B702" s="28"/>
      <c r="C702" s="28"/>
      <c r="D702" s="28"/>
      <c r="E702" s="28"/>
      <c r="F702" s="28"/>
      <c r="G702" s="28"/>
      <c r="H702" s="28"/>
    </row>
    <row r="703" spans="1:8" x14ac:dyDescent="0.2">
      <c r="A703" s="27" t="s">
        <v>520</v>
      </c>
      <c r="B703" s="27"/>
      <c r="C703" s="27"/>
      <c r="D703" s="27"/>
      <c r="E703" s="27"/>
      <c r="F703" s="27"/>
      <c r="G703" s="27"/>
      <c r="H703" s="27"/>
    </row>
    <row r="704" spans="1:8" x14ac:dyDescent="0.2">
      <c r="A704" s="36" t="s">
        <v>95</v>
      </c>
      <c r="B704" s="36" t="s">
        <v>92</v>
      </c>
      <c r="C704" s="36" t="s">
        <v>93</v>
      </c>
      <c r="D704" s="36" t="s">
        <v>96</v>
      </c>
      <c r="E704" s="36" t="s">
        <v>134</v>
      </c>
      <c r="F704" s="36"/>
      <c r="G704" s="36"/>
      <c r="H704" s="36"/>
    </row>
    <row r="705" spans="1:8" x14ac:dyDescent="0.2">
      <c r="A705" s="49">
        <v>2159</v>
      </c>
      <c r="B705" s="50" t="s">
        <v>225</v>
      </c>
      <c r="C705" s="51">
        <v>0</v>
      </c>
      <c r="D705" s="50"/>
      <c r="E705" s="50"/>
      <c r="F705" s="50"/>
      <c r="G705" s="50"/>
      <c r="H705" s="50"/>
    </row>
    <row r="706" spans="1:8" x14ac:dyDescent="0.2">
      <c r="A706" s="49">
        <v>2199</v>
      </c>
      <c r="B706" s="50" t="s">
        <v>226</v>
      </c>
      <c r="C706" s="51">
        <v>12984.54</v>
      </c>
      <c r="D706" s="50"/>
      <c r="E706" s="50"/>
      <c r="F706" s="50"/>
      <c r="G706" s="50"/>
      <c r="H706" s="50"/>
    </row>
    <row r="707" spans="1:8" x14ac:dyDescent="0.2">
      <c r="A707" s="49">
        <v>2240</v>
      </c>
      <c r="B707" s="50" t="s">
        <v>227</v>
      </c>
      <c r="C707" s="51">
        <v>0</v>
      </c>
      <c r="D707" s="50"/>
      <c r="E707" s="50"/>
      <c r="F707" s="50"/>
      <c r="G707" s="50"/>
      <c r="H707" s="50"/>
    </row>
    <row r="708" spans="1:8" x14ac:dyDescent="0.2">
      <c r="A708" s="49">
        <v>2241</v>
      </c>
      <c r="B708" s="50" t="s">
        <v>228</v>
      </c>
      <c r="C708" s="51">
        <v>0</v>
      </c>
      <c r="D708" s="50"/>
      <c r="E708" s="50"/>
      <c r="F708" s="50"/>
      <c r="G708" s="50"/>
      <c r="H708" s="50"/>
    </row>
    <row r="709" spans="1:8" x14ac:dyDescent="0.2">
      <c r="A709" s="49">
        <v>2242</v>
      </c>
      <c r="B709" s="50" t="s">
        <v>229</v>
      </c>
      <c r="C709" s="51">
        <v>0</v>
      </c>
      <c r="D709" s="50"/>
      <c r="E709" s="50"/>
      <c r="F709" s="50"/>
      <c r="G709" s="50"/>
      <c r="H709" s="50"/>
    </row>
    <row r="710" spans="1:8" x14ac:dyDescent="0.2">
      <c r="A710" s="49">
        <v>2249</v>
      </c>
      <c r="B710" s="50" t="s">
        <v>230</v>
      </c>
      <c r="C710" s="51">
        <v>0</v>
      </c>
      <c r="D710" s="50"/>
      <c r="E710" s="50"/>
      <c r="F710" s="50"/>
      <c r="G710" s="50"/>
      <c r="H710" s="50"/>
    </row>
  </sheetData>
  <sheetProtection formatCells="0" formatColumns="0" formatRows="0" insertColumns="0" insertRows="0" insertHyperlinks="0" deleteColumns="0" deleteRows="0" sort="0" autoFilter="0" pivotTables="0"/>
  <mergeCells count="8">
    <mergeCell ref="H23:I23"/>
    <mergeCell ref="A1:G1"/>
    <mergeCell ref="A2:G2"/>
    <mergeCell ref="A3:G3"/>
    <mergeCell ref="F638:F649"/>
    <mergeCell ref="F583:F615"/>
    <mergeCell ref="F616:F633"/>
    <mergeCell ref="H520:I520"/>
  </mergeCells>
  <printOptions horizontalCentered="1"/>
  <pageMargins left="0.39370078740157483" right="0.39370078740157483" top="0.39370078740157483" bottom="0.49" header="0.31496062992125984" footer="0.31496062992125984"/>
  <pageSetup scale="54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C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2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" customWidth="1"/>
    <col min="2" max="2" width="72.85546875" style="6" bestFit="1" customWidth="1"/>
    <col min="3" max="3" width="15.7109375" style="6" customWidth="1"/>
    <col min="4" max="5" width="19.7109375" style="6" customWidth="1"/>
    <col min="6" max="16384" width="9.140625" style="6"/>
  </cols>
  <sheetData>
    <row r="1" spans="1:5" s="7" customFormat="1" ht="19.5" customHeight="1" x14ac:dyDescent="0.25">
      <c r="A1" s="132" t="str">
        <f>ESF!A1</f>
        <v>MUNICIPIO DE GUANAJUATO</v>
      </c>
      <c r="B1" s="132"/>
      <c r="C1" s="132"/>
      <c r="D1" s="107" t="s">
        <v>118</v>
      </c>
      <c r="E1" s="113">
        <f>'Notas a los Edos Financieros'!E1</f>
        <v>2020</v>
      </c>
    </row>
    <row r="2" spans="1:5" s="3" customFormat="1" ht="19.5" customHeight="1" x14ac:dyDescent="0.25">
      <c r="A2" s="132" t="s">
        <v>231</v>
      </c>
      <c r="B2" s="132"/>
      <c r="C2" s="132"/>
      <c r="D2" s="107" t="s">
        <v>120</v>
      </c>
      <c r="E2" s="113" t="str">
        <f>'Notas a los Edos Financieros'!E2</f>
        <v>Trimestral</v>
      </c>
    </row>
    <row r="3" spans="1:5" s="3" customFormat="1" ht="19.5" customHeight="1" x14ac:dyDescent="0.25">
      <c r="A3" s="134" t="str">
        <f>ESF!A3</f>
        <v>Correspondientes del 01 de Enero al 30 de Junio de 2020</v>
      </c>
      <c r="B3" s="134"/>
      <c r="C3" s="134"/>
      <c r="D3" s="116" t="s">
        <v>122</v>
      </c>
      <c r="E3" s="118">
        <f>'Notas a los Edos Financieros'!E3</f>
        <v>2</v>
      </c>
    </row>
    <row r="4" spans="1:5" x14ac:dyDescent="0.2">
      <c r="A4" s="26" t="s">
        <v>123</v>
      </c>
      <c r="B4" s="27"/>
      <c r="C4" s="27"/>
      <c r="D4" s="27"/>
      <c r="E4" s="27"/>
    </row>
    <row r="5" spans="1:5" x14ac:dyDescent="0.2">
      <c r="A5" s="28"/>
      <c r="B5" s="28"/>
      <c r="C5" s="28"/>
      <c r="D5" s="28"/>
      <c r="E5" s="28"/>
    </row>
    <row r="6" spans="1:5" x14ac:dyDescent="0.2">
      <c r="A6" s="30" t="s">
        <v>505</v>
      </c>
      <c r="B6" s="30"/>
      <c r="C6" s="30"/>
      <c r="D6" s="30"/>
      <c r="E6" s="30"/>
    </row>
    <row r="7" spans="1:5" x14ac:dyDescent="0.2">
      <c r="A7" s="35" t="s">
        <v>95</v>
      </c>
      <c r="B7" s="35" t="s">
        <v>92</v>
      </c>
      <c r="C7" s="35" t="s">
        <v>93</v>
      </c>
      <c r="D7" s="35" t="s">
        <v>232</v>
      </c>
      <c r="E7" s="35"/>
    </row>
    <row r="8" spans="1:5" x14ac:dyDescent="0.2">
      <c r="A8" s="53">
        <v>4100</v>
      </c>
      <c r="B8" s="54" t="s">
        <v>233</v>
      </c>
      <c r="C8" s="55">
        <f>SUM(C9+C19+C25+C28+C34+C37+C46)</f>
        <v>121115899.94999999</v>
      </c>
      <c r="D8" s="54"/>
      <c r="E8" s="54"/>
    </row>
    <row r="9" spans="1:5" x14ac:dyDescent="0.2">
      <c r="A9" s="53">
        <v>4110</v>
      </c>
      <c r="B9" s="54" t="s">
        <v>234</v>
      </c>
      <c r="C9" s="55">
        <f>SUM(C10:C18)</f>
        <v>66047273.789999999</v>
      </c>
      <c r="D9" s="54"/>
      <c r="E9" s="54"/>
    </row>
    <row r="10" spans="1:5" x14ac:dyDescent="0.2">
      <c r="A10" s="56">
        <v>4111</v>
      </c>
      <c r="B10" s="57" t="s">
        <v>235</v>
      </c>
      <c r="C10" s="58">
        <v>583705.37</v>
      </c>
      <c r="D10" s="57"/>
      <c r="E10" s="57"/>
    </row>
    <row r="11" spans="1:5" x14ac:dyDescent="0.2">
      <c r="A11" s="56">
        <v>4112</v>
      </c>
      <c r="B11" s="57" t="s">
        <v>236</v>
      </c>
      <c r="C11" s="58">
        <v>58603275.57</v>
      </c>
      <c r="D11" s="57"/>
      <c r="E11" s="57"/>
    </row>
    <row r="12" spans="1:5" x14ac:dyDescent="0.2">
      <c r="A12" s="56">
        <v>4113</v>
      </c>
      <c r="B12" s="57" t="s">
        <v>237</v>
      </c>
      <c r="C12" s="58">
        <v>4532095.79</v>
      </c>
      <c r="D12" s="57"/>
      <c r="E12" s="57"/>
    </row>
    <row r="13" spans="1:5" x14ac:dyDescent="0.2">
      <c r="A13" s="56">
        <v>4114</v>
      </c>
      <c r="B13" s="57" t="s">
        <v>238</v>
      </c>
      <c r="C13" s="58">
        <v>0</v>
      </c>
      <c r="D13" s="57"/>
      <c r="E13" s="57"/>
    </row>
    <row r="14" spans="1:5" x14ac:dyDescent="0.2">
      <c r="A14" s="56">
        <v>4115</v>
      </c>
      <c r="B14" s="57" t="s">
        <v>239</v>
      </c>
      <c r="C14" s="58">
        <v>0</v>
      </c>
      <c r="D14" s="57"/>
      <c r="E14" s="57"/>
    </row>
    <row r="15" spans="1:5" x14ac:dyDescent="0.2">
      <c r="A15" s="56">
        <v>4116</v>
      </c>
      <c r="B15" s="57" t="s">
        <v>240</v>
      </c>
      <c r="C15" s="58">
        <v>0</v>
      </c>
      <c r="D15" s="57"/>
      <c r="E15" s="57"/>
    </row>
    <row r="16" spans="1:5" x14ac:dyDescent="0.2">
      <c r="A16" s="56">
        <v>4117</v>
      </c>
      <c r="B16" s="57" t="s">
        <v>241</v>
      </c>
      <c r="C16" s="58">
        <v>2328197.06</v>
      </c>
      <c r="D16" s="57"/>
      <c r="E16" s="57"/>
    </row>
    <row r="17" spans="1:5" ht="22.5" x14ac:dyDescent="0.2">
      <c r="A17" s="56">
        <v>4118</v>
      </c>
      <c r="B17" s="59" t="s">
        <v>430</v>
      </c>
      <c r="C17" s="58">
        <v>0</v>
      </c>
      <c r="D17" s="57"/>
      <c r="E17" s="57"/>
    </row>
    <row r="18" spans="1:5" x14ac:dyDescent="0.2">
      <c r="A18" s="56">
        <v>4119</v>
      </c>
      <c r="B18" s="57" t="s">
        <v>242</v>
      </c>
      <c r="C18" s="58">
        <v>0</v>
      </c>
      <c r="D18" s="57"/>
      <c r="E18" s="57"/>
    </row>
    <row r="19" spans="1:5" x14ac:dyDescent="0.2">
      <c r="A19" s="53">
        <v>4120</v>
      </c>
      <c r="B19" s="54" t="s">
        <v>243</v>
      </c>
      <c r="C19" s="55">
        <f>SUM(C20:C24)</f>
        <v>0</v>
      </c>
      <c r="D19" s="54"/>
      <c r="E19" s="57"/>
    </row>
    <row r="20" spans="1:5" x14ac:dyDescent="0.2">
      <c r="A20" s="56">
        <v>4121</v>
      </c>
      <c r="B20" s="57" t="s">
        <v>244</v>
      </c>
      <c r="C20" s="58">
        <v>0</v>
      </c>
      <c r="D20" s="57"/>
      <c r="E20" s="57"/>
    </row>
    <row r="21" spans="1:5" x14ac:dyDescent="0.2">
      <c r="A21" s="56">
        <v>4122</v>
      </c>
      <c r="B21" s="57" t="s">
        <v>431</v>
      </c>
      <c r="C21" s="58">
        <v>0</v>
      </c>
      <c r="D21" s="57"/>
      <c r="E21" s="57"/>
    </row>
    <row r="22" spans="1:5" x14ac:dyDescent="0.2">
      <c r="A22" s="56">
        <v>4123</v>
      </c>
      <c r="B22" s="57" t="s">
        <v>245</v>
      </c>
      <c r="C22" s="58">
        <v>0</v>
      </c>
      <c r="D22" s="57"/>
      <c r="E22" s="57"/>
    </row>
    <row r="23" spans="1:5" x14ac:dyDescent="0.2">
      <c r="A23" s="56">
        <v>4124</v>
      </c>
      <c r="B23" s="57" t="s">
        <v>246</v>
      </c>
      <c r="C23" s="58">
        <v>0</v>
      </c>
      <c r="D23" s="57"/>
      <c r="E23" s="57"/>
    </row>
    <row r="24" spans="1:5" x14ac:dyDescent="0.2">
      <c r="A24" s="56">
        <v>4129</v>
      </c>
      <c r="B24" s="57" t="s">
        <v>247</v>
      </c>
      <c r="C24" s="58">
        <v>0</v>
      </c>
      <c r="D24" s="57"/>
      <c r="E24" s="57"/>
    </row>
    <row r="25" spans="1:5" x14ac:dyDescent="0.2">
      <c r="A25" s="53">
        <v>4130</v>
      </c>
      <c r="B25" s="54" t="s">
        <v>248</v>
      </c>
      <c r="C25" s="55">
        <f>SUM(C26:C27)</f>
        <v>0</v>
      </c>
      <c r="D25" s="54"/>
      <c r="E25" s="54"/>
    </row>
    <row r="26" spans="1:5" x14ac:dyDescent="0.2">
      <c r="A26" s="56">
        <v>4131</v>
      </c>
      <c r="B26" s="57" t="s">
        <v>249</v>
      </c>
      <c r="C26" s="58">
        <v>0</v>
      </c>
      <c r="D26" s="57"/>
      <c r="E26" s="57"/>
    </row>
    <row r="27" spans="1:5" ht="22.5" x14ac:dyDescent="0.2">
      <c r="A27" s="56">
        <v>4132</v>
      </c>
      <c r="B27" s="59" t="s">
        <v>432</v>
      </c>
      <c r="C27" s="58">
        <v>0</v>
      </c>
      <c r="D27" s="57"/>
      <c r="E27" s="57"/>
    </row>
    <row r="28" spans="1:5" x14ac:dyDescent="0.2">
      <c r="A28" s="53">
        <v>4140</v>
      </c>
      <c r="B28" s="54" t="s">
        <v>250</v>
      </c>
      <c r="C28" s="55">
        <f>SUM(C29:C33)</f>
        <v>41041227.850000001</v>
      </c>
      <c r="D28" s="54"/>
      <c r="E28" s="54"/>
    </row>
    <row r="29" spans="1:5" x14ac:dyDescent="0.2">
      <c r="A29" s="56">
        <v>4141</v>
      </c>
      <c r="B29" s="57" t="s">
        <v>251</v>
      </c>
      <c r="C29" s="58">
        <v>13265613.630000001</v>
      </c>
      <c r="D29" s="57"/>
      <c r="E29" s="57"/>
    </row>
    <row r="30" spans="1:5" x14ac:dyDescent="0.2">
      <c r="A30" s="56">
        <v>4143</v>
      </c>
      <c r="B30" s="57" t="s">
        <v>252</v>
      </c>
      <c r="C30" s="58">
        <v>27377717.48</v>
      </c>
      <c r="D30" s="57"/>
      <c r="E30" s="57"/>
    </row>
    <row r="31" spans="1:5" x14ac:dyDescent="0.2">
      <c r="A31" s="56">
        <v>4144</v>
      </c>
      <c r="B31" s="57" t="s">
        <v>253</v>
      </c>
      <c r="C31" s="58">
        <v>288702.74</v>
      </c>
      <c r="D31" s="57"/>
      <c r="E31" s="57"/>
    </row>
    <row r="32" spans="1:5" ht="22.5" x14ac:dyDescent="0.2">
      <c r="A32" s="56">
        <v>4145</v>
      </c>
      <c r="B32" s="59" t="s">
        <v>433</v>
      </c>
      <c r="C32" s="58">
        <v>0</v>
      </c>
      <c r="D32" s="57"/>
      <c r="E32" s="57"/>
    </row>
    <row r="33" spans="1:5" x14ac:dyDescent="0.2">
      <c r="A33" s="56">
        <v>4149</v>
      </c>
      <c r="B33" s="57" t="s">
        <v>254</v>
      </c>
      <c r="C33" s="58">
        <v>109194</v>
      </c>
      <c r="D33" s="57"/>
      <c r="E33" s="57"/>
    </row>
    <row r="34" spans="1:5" x14ac:dyDescent="0.2">
      <c r="A34" s="53">
        <v>4150</v>
      </c>
      <c r="B34" s="54" t="s">
        <v>434</v>
      </c>
      <c r="C34" s="55">
        <f>SUM(C35:C36)</f>
        <v>5534981.4100000001</v>
      </c>
      <c r="D34" s="54"/>
      <c r="E34" s="54"/>
    </row>
    <row r="35" spans="1:5" x14ac:dyDescent="0.2">
      <c r="A35" s="56">
        <v>4151</v>
      </c>
      <c r="B35" s="57" t="s">
        <v>434</v>
      </c>
      <c r="C35" s="58">
        <v>5534981.4100000001</v>
      </c>
      <c r="D35" s="57"/>
      <c r="E35" s="57"/>
    </row>
    <row r="36" spans="1:5" ht="22.5" x14ac:dyDescent="0.2">
      <c r="A36" s="56">
        <v>4154</v>
      </c>
      <c r="B36" s="59" t="s">
        <v>435</v>
      </c>
      <c r="C36" s="58">
        <v>0</v>
      </c>
      <c r="D36" s="57"/>
      <c r="E36" s="57"/>
    </row>
    <row r="37" spans="1:5" x14ac:dyDescent="0.2">
      <c r="A37" s="53">
        <v>4160</v>
      </c>
      <c r="B37" s="54" t="s">
        <v>436</v>
      </c>
      <c r="C37" s="55">
        <f>SUM(C38:C45)</f>
        <v>8492416.8999999985</v>
      </c>
      <c r="D37" s="54"/>
      <c r="E37" s="54"/>
    </row>
    <row r="38" spans="1:5" x14ac:dyDescent="0.2">
      <c r="A38" s="56">
        <v>4161</v>
      </c>
      <c r="B38" s="57" t="s">
        <v>255</v>
      </c>
      <c r="C38" s="58">
        <v>0</v>
      </c>
      <c r="D38" s="57"/>
      <c r="E38" s="57"/>
    </row>
    <row r="39" spans="1:5" x14ac:dyDescent="0.2">
      <c r="A39" s="56">
        <v>4162</v>
      </c>
      <c r="B39" s="57" t="s">
        <v>256</v>
      </c>
      <c r="C39" s="58">
        <v>8257118.0599999996</v>
      </c>
      <c r="D39" s="57"/>
      <c r="E39" s="57"/>
    </row>
    <row r="40" spans="1:5" x14ac:dyDescent="0.2">
      <c r="A40" s="56">
        <v>4163</v>
      </c>
      <c r="B40" s="57" t="s">
        <v>257</v>
      </c>
      <c r="C40" s="58">
        <v>0</v>
      </c>
      <c r="D40" s="57"/>
      <c r="E40" s="57"/>
    </row>
    <row r="41" spans="1:5" x14ac:dyDescent="0.2">
      <c r="A41" s="56">
        <v>4164</v>
      </c>
      <c r="B41" s="57" t="s">
        <v>258</v>
      </c>
      <c r="C41" s="58">
        <v>0</v>
      </c>
      <c r="D41" s="57"/>
      <c r="E41" s="57"/>
    </row>
    <row r="42" spans="1:5" x14ac:dyDescent="0.2">
      <c r="A42" s="56">
        <v>4165</v>
      </c>
      <c r="B42" s="57" t="s">
        <v>259</v>
      </c>
      <c r="C42" s="58">
        <v>71960.39</v>
      </c>
      <c r="D42" s="57"/>
      <c r="E42" s="57"/>
    </row>
    <row r="43" spans="1:5" ht="22.5" x14ac:dyDescent="0.2">
      <c r="A43" s="56">
        <v>4166</v>
      </c>
      <c r="B43" s="59" t="s">
        <v>437</v>
      </c>
      <c r="C43" s="58">
        <v>0</v>
      </c>
      <c r="D43" s="57"/>
      <c r="E43" s="57"/>
    </row>
    <row r="44" spans="1:5" x14ac:dyDescent="0.2">
      <c r="A44" s="56">
        <v>4168</v>
      </c>
      <c r="B44" s="57" t="s">
        <v>260</v>
      </c>
      <c r="C44" s="58">
        <v>15021.81</v>
      </c>
      <c r="D44" s="57"/>
      <c r="E44" s="57"/>
    </row>
    <row r="45" spans="1:5" x14ac:dyDescent="0.2">
      <c r="A45" s="56">
        <v>4169</v>
      </c>
      <c r="B45" s="57" t="s">
        <v>261</v>
      </c>
      <c r="C45" s="58">
        <v>148316.64000000001</v>
      </c>
      <c r="D45" s="57"/>
      <c r="E45" s="57"/>
    </row>
    <row r="46" spans="1:5" x14ac:dyDescent="0.2">
      <c r="A46" s="53">
        <v>4170</v>
      </c>
      <c r="B46" s="54" t="s">
        <v>562</v>
      </c>
      <c r="C46" s="55">
        <f>SUM(C47:C54)</f>
        <v>0</v>
      </c>
      <c r="D46" s="54"/>
      <c r="E46" s="54"/>
    </row>
    <row r="47" spans="1:5" x14ac:dyDescent="0.2">
      <c r="A47" s="56">
        <v>4171</v>
      </c>
      <c r="B47" s="57" t="s">
        <v>438</v>
      </c>
      <c r="C47" s="58">
        <v>0</v>
      </c>
      <c r="D47" s="57"/>
      <c r="E47" s="57"/>
    </row>
    <row r="48" spans="1:5" x14ac:dyDescent="0.2">
      <c r="A48" s="56">
        <v>4172</v>
      </c>
      <c r="B48" s="57" t="s">
        <v>439</v>
      </c>
      <c r="C48" s="58">
        <v>0</v>
      </c>
      <c r="D48" s="57"/>
      <c r="E48" s="57"/>
    </row>
    <row r="49" spans="1:5" ht="22.5" x14ac:dyDescent="0.2">
      <c r="A49" s="56">
        <v>4173</v>
      </c>
      <c r="B49" s="59" t="s">
        <v>440</v>
      </c>
      <c r="C49" s="58">
        <v>0</v>
      </c>
      <c r="D49" s="57"/>
      <c r="E49" s="57"/>
    </row>
    <row r="50" spans="1:5" ht="22.5" x14ac:dyDescent="0.2">
      <c r="A50" s="56">
        <v>4174</v>
      </c>
      <c r="B50" s="59" t="s">
        <v>441</v>
      </c>
      <c r="C50" s="58">
        <v>0</v>
      </c>
      <c r="D50" s="57"/>
      <c r="E50" s="57"/>
    </row>
    <row r="51" spans="1:5" ht="22.5" x14ac:dyDescent="0.2">
      <c r="A51" s="56">
        <v>4175</v>
      </c>
      <c r="B51" s="59" t="s">
        <v>442</v>
      </c>
      <c r="C51" s="58">
        <v>0</v>
      </c>
      <c r="D51" s="57"/>
      <c r="E51" s="57"/>
    </row>
    <row r="52" spans="1:5" ht="22.5" x14ac:dyDescent="0.2">
      <c r="A52" s="56">
        <v>4176</v>
      </c>
      <c r="B52" s="59" t="s">
        <v>443</v>
      </c>
      <c r="C52" s="58">
        <v>0</v>
      </c>
      <c r="D52" s="57"/>
      <c r="E52" s="57"/>
    </row>
    <row r="53" spans="1:5" ht="22.5" x14ac:dyDescent="0.2">
      <c r="A53" s="56">
        <v>4177</v>
      </c>
      <c r="B53" s="59" t="s">
        <v>444</v>
      </c>
      <c r="C53" s="58">
        <v>0</v>
      </c>
      <c r="D53" s="57"/>
      <c r="E53" s="57"/>
    </row>
    <row r="54" spans="1:5" ht="22.5" x14ac:dyDescent="0.2">
      <c r="A54" s="56">
        <v>4178</v>
      </c>
      <c r="B54" s="59" t="s">
        <v>445</v>
      </c>
      <c r="C54" s="58">
        <v>0</v>
      </c>
      <c r="D54" s="57"/>
      <c r="E54" s="57"/>
    </row>
    <row r="55" spans="1:5" x14ac:dyDescent="0.2">
      <c r="A55" s="31"/>
      <c r="B55" s="34"/>
      <c r="C55" s="33"/>
      <c r="D55" s="32"/>
      <c r="E55" s="32"/>
    </row>
    <row r="56" spans="1:5" x14ac:dyDescent="0.2">
      <c r="A56" s="30" t="s">
        <v>506</v>
      </c>
      <c r="B56" s="30"/>
      <c r="C56" s="30"/>
      <c r="D56" s="30"/>
      <c r="E56" s="30"/>
    </row>
    <row r="57" spans="1:5" x14ac:dyDescent="0.2">
      <c r="A57" s="35" t="s">
        <v>95</v>
      </c>
      <c r="B57" s="35" t="s">
        <v>92</v>
      </c>
      <c r="C57" s="35" t="s">
        <v>93</v>
      </c>
      <c r="D57" s="35" t="s">
        <v>232</v>
      </c>
      <c r="E57" s="35"/>
    </row>
    <row r="58" spans="1:5" ht="33.75" x14ac:dyDescent="0.2">
      <c r="A58" s="53">
        <v>4200</v>
      </c>
      <c r="B58" s="60" t="s">
        <v>446</v>
      </c>
      <c r="C58" s="55">
        <f>+C59+C65</f>
        <v>250506758.45999998</v>
      </c>
      <c r="D58" s="54"/>
      <c r="E58" s="54"/>
    </row>
    <row r="59" spans="1:5" ht="22.5" x14ac:dyDescent="0.2">
      <c r="A59" s="53">
        <v>4210</v>
      </c>
      <c r="B59" s="60" t="s">
        <v>447</v>
      </c>
      <c r="C59" s="55">
        <f>SUM(C60:C64)</f>
        <v>250506758.45999998</v>
      </c>
      <c r="D59" s="54"/>
      <c r="E59" s="54"/>
    </row>
    <row r="60" spans="1:5" x14ac:dyDescent="0.2">
      <c r="A60" s="56">
        <v>4211</v>
      </c>
      <c r="B60" s="59" t="s">
        <v>262</v>
      </c>
      <c r="C60" s="58">
        <v>144632982.81999999</v>
      </c>
      <c r="D60" s="57"/>
      <c r="E60" s="57"/>
    </row>
    <row r="61" spans="1:5" x14ac:dyDescent="0.2">
      <c r="A61" s="56">
        <v>4212</v>
      </c>
      <c r="B61" s="59" t="s">
        <v>263</v>
      </c>
      <c r="C61" s="58">
        <v>91096572</v>
      </c>
      <c r="D61" s="57"/>
      <c r="E61" s="57"/>
    </row>
    <row r="62" spans="1:5" x14ac:dyDescent="0.2">
      <c r="A62" s="56">
        <v>4213</v>
      </c>
      <c r="B62" s="59" t="s">
        <v>264</v>
      </c>
      <c r="C62" s="58">
        <v>11737654.26</v>
      </c>
      <c r="D62" s="57"/>
      <c r="E62" s="57"/>
    </row>
    <row r="63" spans="1:5" x14ac:dyDescent="0.2">
      <c r="A63" s="56">
        <v>4214</v>
      </c>
      <c r="B63" s="59" t="s">
        <v>448</v>
      </c>
      <c r="C63" s="58">
        <v>3039549.38</v>
      </c>
      <c r="D63" s="57"/>
      <c r="E63" s="57"/>
    </row>
    <row r="64" spans="1:5" x14ac:dyDescent="0.2">
      <c r="A64" s="56">
        <v>4215</v>
      </c>
      <c r="B64" s="59" t="s">
        <v>449</v>
      </c>
      <c r="C64" s="58">
        <v>0</v>
      </c>
      <c r="D64" s="57"/>
      <c r="E64" s="57"/>
    </row>
    <row r="65" spans="1:5" x14ac:dyDescent="0.2">
      <c r="A65" s="53">
        <v>4220</v>
      </c>
      <c r="B65" s="60" t="s">
        <v>265</v>
      </c>
      <c r="C65" s="55">
        <f>SUM(C66:C69)</f>
        <v>0</v>
      </c>
      <c r="D65" s="54"/>
      <c r="E65" s="54"/>
    </row>
    <row r="66" spans="1:5" x14ac:dyDescent="0.2">
      <c r="A66" s="56">
        <v>4221</v>
      </c>
      <c r="B66" s="59" t="s">
        <v>266</v>
      </c>
      <c r="C66" s="58">
        <v>0</v>
      </c>
      <c r="D66" s="57"/>
      <c r="E66" s="57"/>
    </row>
    <row r="67" spans="1:5" x14ac:dyDescent="0.2">
      <c r="A67" s="56">
        <v>4223</v>
      </c>
      <c r="B67" s="59" t="s">
        <v>267</v>
      </c>
      <c r="C67" s="58">
        <v>0</v>
      </c>
      <c r="D67" s="57"/>
      <c r="E67" s="57"/>
    </row>
    <row r="68" spans="1:5" x14ac:dyDescent="0.2">
      <c r="A68" s="56">
        <v>4225</v>
      </c>
      <c r="B68" s="59" t="s">
        <v>269</v>
      </c>
      <c r="C68" s="58">
        <v>0</v>
      </c>
      <c r="D68" s="57"/>
      <c r="E68" s="57"/>
    </row>
    <row r="69" spans="1:5" x14ac:dyDescent="0.2">
      <c r="A69" s="56">
        <v>4227</v>
      </c>
      <c r="B69" s="59" t="s">
        <v>450</v>
      </c>
      <c r="C69" s="58">
        <v>0</v>
      </c>
      <c r="D69" s="57"/>
      <c r="E69" s="57"/>
    </row>
    <row r="70" spans="1:5" x14ac:dyDescent="0.2">
      <c r="A70" s="32"/>
      <c r="B70" s="32"/>
      <c r="C70" s="32"/>
      <c r="D70" s="32"/>
      <c r="E70" s="32"/>
    </row>
    <row r="71" spans="1:5" x14ac:dyDescent="0.2">
      <c r="A71" s="30" t="s">
        <v>662</v>
      </c>
      <c r="B71" s="30"/>
      <c r="C71" s="30"/>
      <c r="D71" s="30"/>
      <c r="E71" s="30"/>
    </row>
    <row r="72" spans="1:5" x14ac:dyDescent="0.2">
      <c r="A72" s="35" t="s">
        <v>95</v>
      </c>
      <c r="B72" s="35" t="s">
        <v>92</v>
      </c>
      <c r="C72" s="35" t="s">
        <v>93</v>
      </c>
      <c r="D72" s="35" t="s">
        <v>96</v>
      </c>
      <c r="E72" s="35" t="s">
        <v>134</v>
      </c>
    </row>
    <row r="73" spans="1:5" x14ac:dyDescent="0.2">
      <c r="A73" s="61">
        <v>4300</v>
      </c>
      <c r="B73" s="57" t="s">
        <v>270</v>
      </c>
      <c r="C73" s="58">
        <v>0</v>
      </c>
      <c r="D73" s="57"/>
      <c r="E73" s="57"/>
    </row>
    <row r="74" spans="1:5" x14ac:dyDescent="0.2">
      <c r="A74" s="61">
        <v>4310</v>
      </c>
      <c r="B74" s="57" t="s">
        <v>271</v>
      </c>
      <c r="C74" s="58">
        <v>0</v>
      </c>
      <c r="D74" s="57"/>
      <c r="E74" s="57"/>
    </row>
    <row r="75" spans="1:5" x14ac:dyDescent="0.2">
      <c r="A75" s="61">
        <v>4311</v>
      </c>
      <c r="B75" s="57" t="s">
        <v>451</v>
      </c>
      <c r="C75" s="58">
        <v>0</v>
      </c>
      <c r="D75" s="57"/>
      <c r="E75" s="57"/>
    </row>
    <row r="76" spans="1:5" x14ac:dyDescent="0.2">
      <c r="A76" s="61">
        <v>4319</v>
      </c>
      <c r="B76" s="57" t="s">
        <v>272</v>
      </c>
      <c r="C76" s="58">
        <v>0</v>
      </c>
      <c r="D76" s="57"/>
      <c r="E76" s="57"/>
    </row>
    <row r="77" spans="1:5" x14ac:dyDescent="0.2">
      <c r="A77" s="61">
        <v>4320</v>
      </c>
      <c r="B77" s="57" t="s">
        <v>273</v>
      </c>
      <c r="C77" s="58">
        <v>0</v>
      </c>
      <c r="D77" s="57"/>
      <c r="E77" s="57"/>
    </row>
    <row r="78" spans="1:5" x14ac:dyDescent="0.2">
      <c r="A78" s="61">
        <v>4321</v>
      </c>
      <c r="B78" s="57" t="s">
        <v>274</v>
      </c>
      <c r="C78" s="58">
        <v>0</v>
      </c>
      <c r="D78" s="57"/>
      <c r="E78" s="57"/>
    </row>
    <row r="79" spans="1:5" x14ac:dyDescent="0.2">
      <c r="A79" s="61">
        <v>4322</v>
      </c>
      <c r="B79" s="57" t="s">
        <v>275</v>
      </c>
      <c r="C79" s="58">
        <v>0</v>
      </c>
      <c r="D79" s="57"/>
      <c r="E79" s="57"/>
    </row>
    <row r="80" spans="1:5" x14ac:dyDescent="0.2">
      <c r="A80" s="61">
        <v>4323</v>
      </c>
      <c r="B80" s="57" t="s">
        <v>276</v>
      </c>
      <c r="C80" s="58">
        <v>0</v>
      </c>
      <c r="D80" s="57"/>
      <c r="E80" s="57"/>
    </row>
    <row r="81" spans="1:5" x14ac:dyDescent="0.2">
      <c r="A81" s="61">
        <v>4324</v>
      </c>
      <c r="B81" s="57" t="s">
        <v>277</v>
      </c>
      <c r="C81" s="58">
        <v>0</v>
      </c>
      <c r="D81" s="57"/>
      <c r="E81" s="57"/>
    </row>
    <row r="82" spans="1:5" x14ac:dyDescent="0.2">
      <c r="A82" s="61">
        <v>4325</v>
      </c>
      <c r="B82" s="57" t="s">
        <v>278</v>
      </c>
      <c r="C82" s="58">
        <v>0</v>
      </c>
      <c r="D82" s="57"/>
      <c r="E82" s="57"/>
    </row>
    <row r="83" spans="1:5" x14ac:dyDescent="0.2">
      <c r="A83" s="61">
        <v>4330</v>
      </c>
      <c r="B83" s="57" t="s">
        <v>279</v>
      </c>
      <c r="C83" s="58">
        <v>0</v>
      </c>
      <c r="D83" s="57"/>
      <c r="E83" s="57"/>
    </row>
    <row r="84" spans="1:5" x14ac:dyDescent="0.2">
      <c r="A84" s="61">
        <v>4331</v>
      </c>
      <c r="B84" s="57" t="s">
        <v>279</v>
      </c>
      <c r="C84" s="58">
        <v>0</v>
      </c>
      <c r="D84" s="57"/>
      <c r="E84" s="57"/>
    </row>
    <row r="85" spans="1:5" x14ac:dyDescent="0.2">
      <c r="A85" s="61">
        <v>4340</v>
      </c>
      <c r="B85" s="57" t="s">
        <v>280</v>
      </c>
      <c r="C85" s="58">
        <v>0</v>
      </c>
      <c r="D85" s="57"/>
      <c r="E85" s="57"/>
    </row>
    <row r="86" spans="1:5" x14ac:dyDescent="0.2">
      <c r="A86" s="61">
        <v>4341</v>
      </c>
      <c r="B86" s="57" t="s">
        <v>280</v>
      </c>
      <c r="C86" s="58">
        <v>0</v>
      </c>
      <c r="D86" s="57"/>
      <c r="E86" s="57"/>
    </row>
    <row r="87" spans="1:5" x14ac:dyDescent="0.2">
      <c r="A87" s="61">
        <v>4390</v>
      </c>
      <c r="B87" s="57" t="s">
        <v>281</v>
      </c>
      <c r="C87" s="58">
        <v>0</v>
      </c>
      <c r="D87" s="57"/>
      <c r="E87" s="57"/>
    </row>
    <row r="88" spans="1:5" x14ac:dyDescent="0.2">
      <c r="A88" s="61">
        <v>4392</v>
      </c>
      <c r="B88" s="57" t="s">
        <v>282</v>
      </c>
      <c r="C88" s="58">
        <v>0</v>
      </c>
      <c r="D88" s="57"/>
      <c r="E88" s="57"/>
    </row>
    <row r="89" spans="1:5" x14ac:dyDescent="0.2">
      <c r="A89" s="61">
        <v>4393</v>
      </c>
      <c r="B89" s="57" t="s">
        <v>452</v>
      </c>
      <c r="C89" s="58">
        <v>0</v>
      </c>
      <c r="D89" s="57"/>
      <c r="E89" s="57"/>
    </row>
    <row r="90" spans="1:5" x14ac:dyDescent="0.2">
      <c r="A90" s="61">
        <v>4394</v>
      </c>
      <c r="B90" s="57" t="s">
        <v>283</v>
      </c>
      <c r="C90" s="58">
        <v>0</v>
      </c>
      <c r="D90" s="57"/>
      <c r="E90" s="57"/>
    </row>
    <row r="91" spans="1:5" x14ac:dyDescent="0.2">
      <c r="A91" s="61">
        <v>4395</v>
      </c>
      <c r="B91" s="57" t="s">
        <v>284</v>
      </c>
      <c r="C91" s="58">
        <v>0</v>
      </c>
      <c r="D91" s="57"/>
      <c r="E91" s="57"/>
    </row>
    <row r="92" spans="1:5" x14ac:dyDescent="0.2">
      <c r="A92" s="61">
        <v>4396</v>
      </c>
      <c r="B92" s="57" t="s">
        <v>285</v>
      </c>
      <c r="C92" s="58">
        <v>0</v>
      </c>
      <c r="D92" s="57"/>
      <c r="E92" s="57"/>
    </row>
    <row r="93" spans="1:5" x14ac:dyDescent="0.2">
      <c r="A93" s="61">
        <v>4397</v>
      </c>
      <c r="B93" s="57" t="s">
        <v>453</v>
      </c>
      <c r="C93" s="58">
        <v>0</v>
      </c>
      <c r="D93" s="57"/>
      <c r="E93" s="57"/>
    </row>
    <row r="94" spans="1:5" x14ac:dyDescent="0.2">
      <c r="A94" s="61">
        <v>4399</v>
      </c>
      <c r="B94" s="57" t="s">
        <v>281</v>
      </c>
      <c r="C94" s="58">
        <v>0</v>
      </c>
      <c r="D94" s="57"/>
      <c r="E94" s="57"/>
    </row>
    <row r="95" spans="1:5" x14ac:dyDescent="0.2">
      <c r="A95" s="32"/>
      <c r="B95" s="32"/>
      <c r="C95" s="32"/>
      <c r="D95" s="32"/>
      <c r="E95" s="32"/>
    </row>
    <row r="96" spans="1:5" x14ac:dyDescent="0.2">
      <c r="A96" s="30" t="s">
        <v>507</v>
      </c>
      <c r="B96" s="30"/>
      <c r="C96" s="30"/>
      <c r="D96" s="30"/>
      <c r="E96" s="30"/>
    </row>
    <row r="97" spans="1:5" x14ac:dyDescent="0.2">
      <c r="A97" s="35" t="s">
        <v>95</v>
      </c>
      <c r="B97" s="35" t="s">
        <v>92</v>
      </c>
      <c r="C97" s="44" t="s">
        <v>93</v>
      </c>
      <c r="D97" s="44" t="s">
        <v>286</v>
      </c>
      <c r="E97" s="35" t="s">
        <v>134</v>
      </c>
    </row>
    <row r="98" spans="1:5" x14ac:dyDescent="0.2">
      <c r="A98" s="62">
        <v>5000</v>
      </c>
      <c r="B98" s="54" t="s">
        <v>287</v>
      </c>
      <c r="C98" s="55">
        <f>C99+C127+C160+C170+C185+C218</f>
        <v>257715019.77000001</v>
      </c>
      <c r="D98" s="63">
        <f>C98/$C$98</f>
        <v>1</v>
      </c>
      <c r="E98" s="54"/>
    </row>
    <row r="99" spans="1:5" x14ac:dyDescent="0.2">
      <c r="A99" s="62">
        <v>5100</v>
      </c>
      <c r="B99" s="54" t="s">
        <v>288</v>
      </c>
      <c r="C99" s="55">
        <f>C100+C107+C117</f>
        <v>233531165.92000002</v>
      </c>
      <c r="D99" s="63">
        <f t="shared" ref="D99:D162" si="0">C99/$C$98</f>
        <v>0.90616047961976343</v>
      </c>
      <c r="E99" s="54"/>
    </row>
    <row r="100" spans="1:5" x14ac:dyDescent="0.2">
      <c r="A100" s="62">
        <v>5110</v>
      </c>
      <c r="B100" s="54" t="s">
        <v>289</v>
      </c>
      <c r="C100" s="55">
        <f>SUM(C101:C106)</f>
        <v>170696871.69</v>
      </c>
      <c r="D100" s="63">
        <f t="shared" si="0"/>
        <v>0.66234739380863361</v>
      </c>
      <c r="E100" s="54"/>
    </row>
    <row r="101" spans="1:5" x14ac:dyDescent="0.2">
      <c r="A101" s="61">
        <v>5111</v>
      </c>
      <c r="B101" s="57" t="s">
        <v>290</v>
      </c>
      <c r="C101" s="126">
        <v>52648031.020000003</v>
      </c>
      <c r="D101" s="64">
        <f t="shared" si="0"/>
        <v>0.20428778682354715</v>
      </c>
      <c r="E101" s="57"/>
    </row>
    <row r="102" spans="1:5" x14ac:dyDescent="0.2">
      <c r="A102" s="61">
        <v>5112</v>
      </c>
      <c r="B102" s="57" t="s">
        <v>291</v>
      </c>
      <c r="C102" s="126">
        <v>23218861.620000001</v>
      </c>
      <c r="D102" s="64">
        <f t="shared" si="0"/>
        <v>9.0095104432492426E-2</v>
      </c>
      <c r="E102" s="57"/>
    </row>
    <row r="103" spans="1:5" x14ac:dyDescent="0.2">
      <c r="A103" s="61">
        <v>5113</v>
      </c>
      <c r="B103" s="57" t="s">
        <v>292</v>
      </c>
      <c r="C103" s="126">
        <v>6675315.4900000002</v>
      </c>
      <c r="D103" s="64">
        <f t="shared" si="0"/>
        <v>2.5901926461086525E-2</v>
      </c>
      <c r="E103" s="57"/>
    </row>
    <row r="104" spans="1:5" x14ac:dyDescent="0.2">
      <c r="A104" s="61">
        <v>5114</v>
      </c>
      <c r="B104" s="57" t="s">
        <v>293</v>
      </c>
      <c r="C104" s="126">
        <v>31951775.75</v>
      </c>
      <c r="D104" s="64">
        <f t="shared" si="0"/>
        <v>0.12398103835203567</v>
      </c>
      <c r="E104" s="57"/>
    </row>
    <row r="105" spans="1:5" x14ac:dyDescent="0.2">
      <c r="A105" s="61">
        <v>5115</v>
      </c>
      <c r="B105" s="57" t="s">
        <v>294</v>
      </c>
      <c r="C105" s="126">
        <v>56202887.810000002</v>
      </c>
      <c r="D105" s="64">
        <f t="shared" si="0"/>
        <v>0.21808153773947189</v>
      </c>
      <c r="E105" s="57"/>
    </row>
    <row r="106" spans="1:5" x14ac:dyDescent="0.2">
      <c r="A106" s="61">
        <v>5116</v>
      </c>
      <c r="B106" s="57" t="s">
        <v>295</v>
      </c>
      <c r="C106" s="58">
        <v>0</v>
      </c>
      <c r="D106" s="64">
        <f t="shared" si="0"/>
        <v>0</v>
      </c>
      <c r="E106" s="57"/>
    </row>
    <row r="107" spans="1:5" x14ac:dyDescent="0.2">
      <c r="A107" s="62">
        <v>5120</v>
      </c>
      <c r="B107" s="54" t="s">
        <v>296</v>
      </c>
      <c r="C107" s="55">
        <f>SUM(C108:C116)</f>
        <v>18382191.430000003</v>
      </c>
      <c r="D107" s="63">
        <f t="shared" si="0"/>
        <v>7.1327590632495344E-2</v>
      </c>
      <c r="E107" s="54"/>
    </row>
    <row r="108" spans="1:5" x14ac:dyDescent="0.2">
      <c r="A108" s="61">
        <v>5121</v>
      </c>
      <c r="B108" s="57" t="s">
        <v>297</v>
      </c>
      <c r="C108" s="126">
        <v>774120.98</v>
      </c>
      <c r="D108" s="64">
        <f t="shared" si="0"/>
        <v>3.003786821159554E-3</v>
      </c>
      <c r="E108" s="57"/>
    </row>
    <row r="109" spans="1:5" x14ac:dyDescent="0.2">
      <c r="A109" s="61">
        <v>5122</v>
      </c>
      <c r="B109" s="57" t="s">
        <v>298</v>
      </c>
      <c r="C109" s="126">
        <v>945597.49</v>
      </c>
      <c r="D109" s="64">
        <f t="shared" si="0"/>
        <v>3.6691594104367943E-3</v>
      </c>
      <c r="E109" s="57"/>
    </row>
    <row r="110" spans="1:5" x14ac:dyDescent="0.2">
      <c r="A110" s="61">
        <v>5123</v>
      </c>
      <c r="B110" s="57" t="s">
        <v>299</v>
      </c>
      <c r="C110" s="126">
        <v>0</v>
      </c>
      <c r="D110" s="64">
        <f t="shared" si="0"/>
        <v>0</v>
      </c>
      <c r="E110" s="57"/>
    </row>
    <row r="111" spans="1:5" x14ac:dyDescent="0.2">
      <c r="A111" s="61">
        <v>5124</v>
      </c>
      <c r="B111" s="57" t="s">
        <v>300</v>
      </c>
      <c r="C111" s="126">
        <v>1782215.77</v>
      </c>
      <c r="D111" s="64">
        <f t="shared" si="0"/>
        <v>6.9154516938537526E-3</v>
      </c>
      <c r="E111" s="57"/>
    </row>
    <row r="112" spans="1:5" x14ac:dyDescent="0.2">
      <c r="A112" s="61">
        <v>5125</v>
      </c>
      <c r="B112" s="57" t="s">
        <v>301</v>
      </c>
      <c r="C112" s="126">
        <v>433592.41</v>
      </c>
      <c r="D112" s="64">
        <f t="shared" si="0"/>
        <v>1.6824491268959149E-3</v>
      </c>
      <c r="E112" s="57"/>
    </row>
    <row r="113" spans="1:5" x14ac:dyDescent="0.2">
      <c r="A113" s="61">
        <v>5126</v>
      </c>
      <c r="B113" s="57" t="s">
        <v>302</v>
      </c>
      <c r="C113" s="126">
        <v>13710691.24</v>
      </c>
      <c r="D113" s="64">
        <f t="shared" si="0"/>
        <v>5.3200978554669515E-2</v>
      </c>
      <c r="E113" s="57"/>
    </row>
    <row r="114" spans="1:5" x14ac:dyDescent="0.2">
      <c r="A114" s="61">
        <v>5127</v>
      </c>
      <c r="B114" s="57" t="s">
        <v>303</v>
      </c>
      <c r="C114" s="126">
        <v>380331.78</v>
      </c>
      <c r="D114" s="64">
        <f t="shared" si="0"/>
        <v>1.4757842998030554E-3</v>
      </c>
      <c r="E114" s="57"/>
    </row>
    <row r="115" spans="1:5" x14ac:dyDescent="0.2">
      <c r="A115" s="61">
        <v>5128</v>
      </c>
      <c r="B115" s="57" t="s">
        <v>304</v>
      </c>
      <c r="C115" s="126">
        <v>36018</v>
      </c>
      <c r="D115" s="64">
        <f t="shared" si="0"/>
        <v>1.3975902542329342E-4</v>
      </c>
      <c r="E115" s="57"/>
    </row>
    <row r="116" spans="1:5" x14ac:dyDescent="0.2">
      <c r="A116" s="61">
        <v>5129</v>
      </c>
      <c r="B116" s="57" t="s">
        <v>305</v>
      </c>
      <c r="C116" s="126">
        <v>319623.76</v>
      </c>
      <c r="D116" s="64">
        <f t="shared" si="0"/>
        <v>1.2402217002534465E-3</v>
      </c>
      <c r="E116" s="57"/>
    </row>
    <row r="117" spans="1:5" x14ac:dyDescent="0.2">
      <c r="A117" s="62">
        <v>5130</v>
      </c>
      <c r="B117" s="54" t="s">
        <v>306</v>
      </c>
      <c r="C117" s="127">
        <f>SUM(C118:C126)</f>
        <v>44452102.799999997</v>
      </c>
      <c r="D117" s="63">
        <f t="shared" si="0"/>
        <v>0.17248549517863437</v>
      </c>
      <c r="E117" s="54"/>
    </row>
    <row r="118" spans="1:5" x14ac:dyDescent="0.2">
      <c r="A118" s="61">
        <v>5131</v>
      </c>
      <c r="B118" s="57" t="s">
        <v>307</v>
      </c>
      <c r="C118" s="126">
        <v>15927295.439999999</v>
      </c>
      <c r="D118" s="64">
        <f t="shared" si="0"/>
        <v>6.1801968136022692E-2</v>
      </c>
      <c r="E118" s="57"/>
    </row>
    <row r="119" spans="1:5" x14ac:dyDescent="0.2">
      <c r="A119" s="61">
        <v>5132</v>
      </c>
      <c r="B119" s="57" t="s">
        <v>308</v>
      </c>
      <c r="C119" s="126">
        <v>2132345.9300000002</v>
      </c>
      <c r="D119" s="64">
        <f t="shared" si="0"/>
        <v>8.2740460059449808E-3</v>
      </c>
      <c r="E119" s="57"/>
    </row>
    <row r="120" spans="1:5" x14ac:dyDescent="0.2">
      <c r="A120" s="61">
        <v>5133</v>
      </c>
      <c r="B120" s="57" t="s">
        <v>309</v>
      </c>
      <c r="C120" s="126">
        <v>4200205.96</v>
      </c>
      <c r="D120" s="64">
        <f t="shared" si="0"/>
        <v>1.6297870274493548E-2</v>
      </c>
      <c r="E120" s="57"/>
    </row>
    <row r="121" spans="1:5" x14ac:dyDescent="0.2">
      <c r="A121" s="61">
        <v>5134</v>
      </c>
      <c r="B121" s="57" t="s">
        <v>310</v>
      </c>
      <c r="C121" s="126">
        <v>4426831.0999999996</v>
      </c>
      <c r="D121" s="64">
        <f t="shared" si="0"/>
        <v>1.7177233612347326E-2</v>
      </c>
      <c r="E121" s="57"/>
    </row>
    <row r="122" spans="1:5" x14ac:dyDescent="0.2">
      <c r="A122" s="61">
        <v>5135</v>
      </c>
      <c r="B122" s="57" t="s">
        <v>311</v>
      </c>
      <c r="C122" s="126">
        <v>10426410.060000001</v>
      </c>
      <c r="D122" s="64">
        <f t="shared" si="0"/>
        <v>4.0457130008585217E-2</v>
      </c>
      <c r="E122" s="57"/>
    </row>
    <row r="123" spans="1:5" x14ac:dyDescent="0.2">
      <c r="A123" s="61">
        <v>5136</v>
      </c>
      <c r="B123" s="57" t="s">
        <v>312</v>
      </c>
      <c r="C123" s="126">
        <v>2595876.09</v>
      </c>
      <c r="D123" s="64">
        <f t="shared" si="0"/>
        <v>1.0072661237659769E-2</v>
      </c>
      <c r="E123" s="57"/>
    </row>
    <row r="124" spans="1:5" x14ac:dyDescent="0.2">
      <c r="A124" s="61">
        <v>5137</v>
      </c>
      <c r="B124" s="57" t="s">
        <v>313</v>
      </c>
      <c r="C124" s="126">
        <v>229304.84</v>
      </c>
      <c r="D124" s="64">
        <f t="shared" si="0"/>
        <v>8.8976125723927565E-4</v>
      </c>
      <c r="E124" s="57"/>
    </row>
    <row r="125" spans="1:5" x14ac:dyDescent="0.2">
      <c r="A125" s="61">
        <v>5138</v>
      </c>
      <c r="B125" s="57" t="s">
        <v>314</v>
      </c>
      <c r="C125" s="126">
        <v>2480535.66</v>
      </c>
      <c r="D125" s="64">
        <f t="shared" si="0"/>
        <v>9.6251109547816644E-3</v>
      </c>
      <c r="E125" s="57"/>
    </row>
    <row r="126" spans="1:5" x14ac:dyDescent="0.2">
      <c r="A126" s="61">
        <v>5139</v>
      </c>
      <c r="B126" s="57" t="s">
        <v>315</v>
      </c>
      <c r="C126" s="126">
        <v>2033297.72</v>
      </c>
      <c r="D126" s="64">
        <f t="shared" si="0"/>
        <v>7.8897136915599027E-3</v>
      </c>
      <c r="E126" s="57"/>
    </row>
    <row r="127" spans="1:5" x14ac:dyDescent="0.2">
      <c r="A127" s="62">
        <v>5200</v>
      </c>
      <c r="B127" s="54" t="s">
        <v>316</v>
      </c>
      <c r="C127" s="127">
        <f>C128+C131+C134+C137+C142+C146+C149+C151+C157</f>
        <v>19238792.299999997</v>
      </c>
      <c r="D127" s="63">
        <f t="shared" si="0"/>
        <v>7.4651420461135029E-2</v>
      </c>
      <c r="E127" s="54"/>
    </row>
    <row r="128" spans="1:5" x14ac:dyDescent="0.2">
      <c r="A128" s="62">
        <v>5210</v>
      </c>
      <c r="B128" s="54" t="s">
        <v>317</v>
      </c>
      <c r="C128" s="127">
        <f>SUM(C129:C130)</f>
        <v>16639557.970000001</v>
      </c>
      <c r="D128" s="63">
        <f t="shared" si="0"/>
        <v>6.4565728395846372E-2</v>
      </c>
      <c r="E128" s="54"/>
    </row>
    <row r="129" spans="1:5" x14ac:dyDescent="0.2">
      <c r="A129" s="61">
        <v>5211</v>
      </c>
      <c r="B129" s="57" t="s">
        <v>318</v>
      </c>
      <c r="C129" s="126">
        <v>0</v>
      </c>
      <c r="D129" s="64">
        <f t="shared" si="0"/>
        <v>0</v>
      </c>
      <c r="E129" s="57"/>
    </row>
    <row r="130" spans="1:5" x14ac:dyDescent="0.2">
      <c r="A130" s="61">
        <v>5212</v>
      </c>
      <c r="B130" s="57" t="s">
        <v>319</v>
      </c>
      <c r="C130" s="126">
        <v>16639557.970000001</v>
      </c>
      <c r="D130" s="64">
        <f t="shared" si="0"/>
        <v>6.4565728395846372E-2</v>
      </c>
      <c r="E130" s="57"/>
    </row>
    <row r="131" spans="1:5" x14ac:dyDescent="0.2">
      <c r="A131" s="62">
        <v>5220</v>
      </c>
      <c r="B131" s="54" t="s">
        <v>320</v>
      </c>
      <c r="C131" s="127">
        <f>SUM(C132:C133)</f>
        <v>0</v>
      </c>
      <c r="D131" s="63">
        <f t="shared" si="0"/>
        <v>0</v>
      </c>
      <c r="E131" s="54"/>
    </row>
    <row r="132" spans="1:5" x14ac:dyDescent="0.2">
      <c r="A132" s="61">
        <v>5221</v>
      </c>
      <c r="B132" s="57" t="s">
        <v>321</v>
      </c>
      <c r="C132" s="126">
        <v>0</v>
      </c>
      <c r="D132" s="64">
        <f t="shared" si="0"/>
        <v>0</v>
      </c>
      <c r="E132" s="57"/>
    </row>
    <row r="133" spans="1:5" x14ac:dyDescent="0.2">
      <c r="A133" s="61">
        <v>5222</v>
      </c>
      <c r="B133" s="57" t="s">
        <v>322</v>
      </c>
      <c r="C133" s="126">
        <v>0</v>
      </c>
      <c r="D133" s="64">
        <f t="shared" si="0"/>
        <v>0</v>
      </c>
      <c r="E133" s="57"/>
    </row>
    <row r="134" spans="1:5" x14ac:dyDescent="0.2">
      <c r="A134" s="62">
        <v>5230</v>
      </c>
      <c r="B134" s="54" t="s">
        <v>267</v>
      </c>
      <c r="C134" s="127">
        <f>SUM(C135:C136)</f>
        <v>204000</v>
      </c>
      <c r="D134" s="63">
        <f t="shared" si="0"/>
        <v>7.9157202471963632E-4</v>
      </c>
      <c r="E134" s="54"/>
    </row>
    <row r="135" spans="1:5" x14ac:dyDescent="0.2">
      <c r="A135" s="61">
        <v>5231</v>
      </c>
      <c r="B135" s="57" t="s">
        <v>323</v>
      </c>
      <c r="C135" s="126">
        <v>204000</v>
      </c>
      <c r="D135" s="64">
        <f t="shared" si="0"/>
        <v>7.9157202471963632E-4</v>
      </c>
      <c r="E135" s="57"/>
    </row>
    <row r="136" spans="1:5" x14ac:dyDescent="0.2">
      <c r="A136" s="61">
        <v>5232</v>
      </c>
      <c r="B136" s="57" t="s">
        <v>324</v>
      </c>
      <c r="C136" s="126">
        <v>0</v>
      </c>
      <c r="D136" s="64">
        <f t="shared" si="0"/>
        <v>0</v>
      </c>
      <c r="E136" s="57"/>
    </row>
    <row r="137" spans="1:5" x14ac:dyDescent="0.2">
      <c r="A137" s="62">
        <v>5240</v>
      </c>
      <c r="B137" s="54" t="s">
        <v>268</v>
      </c>
      <c r="C137" s="127">
        <f>SUM(C138:C141)</f>
        <v>2395234.33</v>
      </c>
      <c r="D137" s="63">
        <f t="shared" si="0"/>
        <v>9.2941200405690268E-3</v>
      </c>
      <c r="E137" s="54"/>
    </row>
    <row r="138" spans="1:5" x14ac:dyDescent="0.2">
      <c r="A138" s="61">
        <v>5241</v>
      </c>
      <c r="B138" s="57" t="s">
        <v>325</v>
      </c>
      <c r="C138" s="126">
        <v>1897105.84</v>
      </c>
      <c r="D138" s="64">
        <f t="shared" si="0"/>
        <v>7.3612544650796391E-3</v>
      </c>
      <c r="E138" s="57"/>
    </row>
    <row r="139" spans="1:5" x14ac:dyDescent="0.2">
      <c r="A139" s="61">
        <v>5242</v>
      </c>
      <c r="B139" s="57" t="s">
        <v>326</v>
      </c>
      <c r="C139" s="126">
        <v>0</v>
      </c>
      <c r="D139" s="64">
        <f t="shared" si="0"/>
        <v>0</v>
      </c>
      <c r="E139" s="57"/>
    </row>
    <row r="140" spans="1:5" x14ac:dyDescent="0.2">
      <c r="A140" s="61">
        <v>5243</v>
      </c>
      <c r="B140" s="57" t="s">
        <v>327</v>
      </c>
      <c r="C140" s="126">
        <v>498128.49</v>
      </c>
      <c r="D140" s="64">
        <f t="shared" si="0"/>
        <v>1.9328655754893877E-3</v>
      </c>
      <c r="E140" s="57"/>
    </row>
    <row r="141" spans="1:5" x14ac:dyDescent="0.2">
      <c r="A141" s="61">
        <v>5244</v>
      </c>
      <c r="B141" s="57" t="s">
        <v>328</v>
      </c>
      <c r="C141" s="58">
        <v>0</v>
      </c>
      <c r="D141" s="64">
        <f t="shared" si="0"/>
        <v>0</v>
      </c>
      <c r="E141" s="57"/>
    </row>
    <row r="142" spans="1:5" x14ac:dyDescent="0.2">
      <c r="A142" s="62">
        <v>5250</v>
      </c>
      <c r="B142" s="54" t="s">
        <v>269</v>
      </c>
      <c r="C142" s="55">
        <f>SUM(C143:C145)</f>
        <v>0</v>
      </c>
      <c r="D142" s="63">
        <f t="shared" si="0"/>
        <v>0</v>
      </c>
      <c r="E142" s="54"/>
    </row>
    <row r="143" spans="1:5" x14ac:dyDescent="0.2">
      <c r="A143" s="61">
        <v>5251</v>
      </c>
      <c r="B143" s="57" t="s">
        <v>329</v>
      </c>
      <c r="C143" s="58">
        <v>0</v>
      </c>
      <c r="D143" s="64">
        <f t="shared" si="0"/>
        <v>0</v>
      </c>
      <c r="E143" s="57"/>
    </row>
    <row r="144" spans="1:5" x14ac:dyDescent="0.2">
      <c r="A144" s="61">
        <v>5252</v>
      </c>
      <c r="B144" s="57" t="s">
        <v>330</v>
      </c>
      <c r="C144" s="58">
        <v>0</v>
      </c>
      <c r="D144" s="64">
        <f t="shared" si="0"/>
        <v>0</v>
      </c>
      <c r="E144" s="57"/>
    </row>
    <row r="145" spans="1:5" x14ac:dyDescent="0.2">
      <c r="A145" s="61">
        <v>5259</v>
      </c>
      <c r="B145" s="57" t="s">
        <v>331</v>
      </c>
      <c r="C145" s="58">
        <v>0</v>
      </c>
      <c r="D145" s="64">
        <f t="shared" si="0"/>
        <v>0</v>
      </c>
      <c r="E145" s="57"/>
    </row>
    <row r="146" spans="1:5" x14ac:dyDescent="0.2">
      <c r="A146" s="62">
        <v>5260</v>
      </c>
      <c r="B146" s="54" t="s">
        <v>332</v>
      </c>
      <c r="C146" s="55">
        <f>SUM(C147:C148)</f>
        <v>0</v>
      </c>
      <c r="D146" s="63">
        <f t="shared" si="0"/>
        <v>0</v>
      </c>
      <c r="E146" s="54"/>
    </row>
    <row r="147" spans="1:5" x14ac:dyDescent="0.2">
      <c r="A147" s="61">
        <v>5261</v>
      </c>
      <c r="B147" s="57" t="s">
        <v>333</v>
      </c>
      <c r="C147" s="58">
        <v>0</v>
      </c>
      <c r="D147" s="64">
        <f t="shared" si="0"/>
        <v>0</v>
      </c>
      <c r="E147" s="57"/>
    </row>
    <row r="148" spans="1:5" x14ac:dyDescent="0.2">
      <c r="A148" s="61">
        <v>5262</v>
      </c>
      <c r="B148" s="57" t="s">
        <v>334</v>
      </c>
      <c r="C148" s="58">
        <v>0</v>
      </c>
      <c r="D148" s="64">
        <f t="shared" si="0"/>
        <v>0</v>
      </c>
      <c r="E148" s="57"/>
    </row>
    <row r="149" spans="1:5" x14ac:dyDescent="0.2">
      <c r="A149" s="62">
        <v>5270</v>
      </c>
      <c r="B149" s="54" t="s">
        <v>335</v>
      </c>
      <c r="C149" s="55">
        <f>SUM(C150)</f>
        <v>0</v>
      </c>
      <c r="D149" s="63">
        <f t="shared" si="0"/>
        <v>0</v>
      </c>
      <c r="E149" s="54"/>
    </row>
    <row r="150" spans="1:5" x14ac:dyDescent="0.2">
      <c r="A150" s="61">
        <v>5271</v>
      </c>
      <c r="B150" s="57" t="s">
        <v>336</v>
      </c>
      <c r="C150" s="58">
        <v>0</v>
      </c>
      <c r="D150" s="64">
        <f t="shared" si="0"/>
        <v>0</v>
      </c>
      <c r="E150" s="57"/>
    </row>
    <row r="151" spans="1:5" x14ac:dyDescent="0.2">
      <c r="A151" s="62">
        <v>5280</v>
      </c>
      <c r="B151" s="54" t="s">
        <v>337</v>
      </c>
      <c r="C151" s="55">
        <f>SUM(C152:C156)</f>
        <v>0</v>
      </c>
      <c r="D151" s="63">
        <f t="shared" si="0"/>
        <v>0</v>
      </c>
      <c r="E151" s="54"/>
    </row>
    <row r="152" spans="1:5" x14ac:dyDescent="0.2">
      <c r="A152" s="61">
        <v>5281</v>
      </c>
      <c r="B152" s="57" t="s">
        <v>338</v>
      </c>
      <c r="C152" s="58">
        <v>0</v>
      </c>
      <c r="D152" s="64">
        <f t="shared" si="0"/>
        <v>0</v>
      </c>
      <c r="E152" s="57"/>
    </row>
    <row r="153" spans="1:5" x14ac:dyDescent="0.2">
      <c r="A153" s="61">
        <v>5282</v>
      </c>
      <c r="B153" s="57" t="s">
        <v>339</v>
      </c>
      <c r="C153" s="58">
        <v>0</v>
      </c>
      <c r="D153" s="64">
        <f t="shared" si="0"/>
        <v>0</v>
      </c>
      <c r="E153" s="57"/>
    </row>
    <row r="154" spans="1:5" x14ac:dyDescent="0.2">
      <c r="A154" s="61">
        <v>5283</v>
      </c>
      <c r="B154" s="57" t="s">
        <v>340</v>
      </c>
      <c r="C154" s="58">
        <v>0</v>
      </c>
      <c r="D154" s="64">
        <f t="shared" si="0"/>
        <v>0</v>
      </c>
      <c r="E154" s="57"/>
    </row>
    <row r="155" spans="1:5" x14ac:dyDescent="0.2">
      <c r="A155" s="61">
        <v>5284</v>
      </c>
      <c r="B155" s="57" t="s">
        <v>341</v>
      </c>
      <c r="C155" s="58">
        <v>0</v>
      </c>
      <c r="D155" s="64">
        <f t="shared" si="0"/>
        <v>0</v>
      </c>
      <c r="E155" s="57"/>
    </row>
    <row r="156" spans="1:5" x14ac:dyDescent="0.2">
      <c r="A156" s="61">
        <v>5285</v>
      </c>
      <c r="B156" s="57" t="s">
        <v>342</v>
      </c>
      <c r="C156" s="58">
        <v>0</v>
      </c>
      <c r="D156" s="64">
        <f t="shared" si="0"/>
        <v>0</v>
      </c>
      <c r="E156" s="57"/>
    </row>
    <row r="157" spans="1:5" x14ac:dyDescent="0.2">
      <c r="A157" s="62">
        <v>5290</v>
      </c>
      <c r="B157" s="54" t="s">
        <v>343</v>
      </c>
      <c r="C157" s="55">
        <f>SUM(C158:C159)</f>
        <v>0</v>
      </c>
      <c r="D157" s="63">
        <f t="shared" si="0"/>
        <v>0</v>
      </c>
      <c r="E157" s="54"/>
    </row>
    <row r="158" spans="1:5" x14ac:dyDescent="0.2">
      <c r="A158" s="61">
        <v>5291</v>
      </c>
      <c r="B158" s="57" t="s">
        <v>344</v>
      </c>
      <c r="C158" s="58">
        <v>0</v>
      </c>
      <c r="D158" s="64">
        <f t="shared" si="0"/>
        <v>0</v>
      </c>
      <c r="E158" s="57"/>
    </row>
    <row r="159" spans="1:5" x14ac:dyDescent="0.2">
      <c r="A159" s="61">
        <v>5292</v>
      </c>
      <c r="B159" s="57" t="s">
        <v>345</v>
      </c>
      <c r="C159" s="58">
        <v>0</v>
      </c>
      <c r="D159" s="64">
        <f t="shared" si="0"/>
        <v>0</v>
      </c>
      <c r="E159" s="57"/>
    </row>
    <row r="160" spans="1:5" x14ac:dyDescent="0.2">
      <c r="A160" s="62">
        <v>5300</v>
      </c>
      <c r="B160" s="54" t="s">
        <v>346</v>
      </c>
      <c r="C160" s="55">
        <f>C161+C167</f>
        <v>2080000</v>
      </c>
      <c r="D160" s="63">
        <f t="shared" si="0"/>
        <v>8.0709304481217815E-3</v>
      </c>
      <c r="E160" s="54"/>
    </row>
    <row r="161" spans="1:5" x14ac:dyDescent="0.2">
      <c r="A161" s="62">
        <v>5310</v>
      </c>
      <c r="B161" s="54" t="s">
        <v>262</v>
      </c>
      <c r="C161" s="55">
        <f>SUM(C162:C166)</f>
        <v>0</v>
      </c>
      <c r="D161" s="63">
        <f t="shared" si="0"/>
        <v>0</v>
      </c>
      <c r="E161" s="54"/>
    </row>
    <row r="162" spans="1:5" x14ac:dyDescent="0.2">
      <c r="A162" s="61">
        <v>5311</v>
      </c>
      <c r="B162" s="57" t="s">
        <v>347</v>
      </c>
      <c r="C162" s="58">
        <v>0</v>
      </c>
      <c r="D162" s="64">
        <f t="shared" si="0"/>
        <v>0</v>
      </c>
      <c r="E162" s="57"/>
    </row>
    <row r="163" spans="1:5" x14ac:dyDescent="0.2">
      <c r="A163" s="61">
        <v>5312</v>
      </c>
      <c r="B163" s="57" t="s">
        <v>348</v>
      </c>
      <c r="C163" s="58">
        <v>0</v>
      </c>
      <c r="D163" s="64">
        <f t="shared" ref="D163:D220" si="1">C163/$C$98</f>
        <v>0</v>
      </c>
      <c r="E163" s="57"/>
    </row>
    <row r="164" spans="1:5" x14ac:dyDescent="0.2">
      <c r="A164" s="61">
        <v>5320</v>
      </c>
      <c r="B164" s="57" t="s">
        <v>263</v>
      </c>
      <c r="C164" s="58">
        <v>0</v>
      </c>
      <c r="D164" s="64">
        <f t="shared" si="1"/>
        <v>0</v>
      </c>
      <c r="E164" s="57"/>
    </row>
    <row r="165" spans="1:5" x14ac:dyDescent="0.2">
      <c r="A165" s="61">
        <v>5321</v>
      </c>
      <c r="B165" s="57" t="s">
        <v>349</v>
      </c>
      <c r="C165" s="58">
        <v>0</v>
      </c>
      <c r="D165" s="64">
        <f t="shared" si="1"/>
        <v>0</v>
      </c>
      <c r="E165" s="57"/>
    </row>
    <row r="166" spans="1:5" x14ac:dyDescent="0.2">
      <c r="A166" s="61">
        <v>5322</v>
      </c>
      <c r="B166" s="57" t="s">
        <v>350</v>
      </c>
      <c r="C166" s="58">
        <v>0</v>
      </c>
      <c r="D166" s="64">
        <f t="shared" si="1"/>
        <v>0</v>
      </c>
      <c r="E166" s="57"/>
    </row>
    <row r="167" spans="1:5" x14ac:dyDescent="0.2">
      <c r="A167" s="62">
        <v>5330</v>
      </c>
      <c r="B167" s="54" t="s">
        <v>264</v>
      </c>
      <c r="C167" s="55">
        <f>SUM(C168:C169)</f>
        <v>2080000</v>
      </c>
      <c r="D167" s="64">
        <f t="shared" si="1"/>
        <v>8.0709304481217815E-3</v>
      </c>
      <c r="E167" s="54"/>
    </row>
    <row r="168" spans="1:5" x14ac:dyDescent="0.2">
      <c r="A168" s="61">
        <v>5331</v>
      </c>
      <c r="B168" s="57" t="s">
        <v>351</v>
      </c>
      <c r="C168" s="58">
        <v>2080000</v>
      </c>
      <c r="D168" s="64">
        <f t="shared" si="1"/>
        <v>8.0709304481217815E-3</v>
      </c>
      <c r="E168" s="57"/>
    </row>
    <row r="169" spans="1:5" x14ac:dyDescent="0.2">
      <c r="A169" s="61">
        <v>5332</v>
      </c>
      <c r="B169" s="57" t="s">
        <v>352</v>
      </c>
      <c r="C169" s="58">
        <v>0</v>
      </c>
      <c r="D169" s="64">
        <f t="shared" si="1"/>
        <v>0</v>
      </c>
      <c r="E169" s="57"/>
    </row>
    <row r="170" spans="1:5" x14ac:dyDescent="0.2">
      <c r="A170" s="62">
        <v>5400</v>
      </c>
      <c r="B170" s="54" t="s">
        <v>353</v>
      </c>
      <c r="C170" s="55">
        <f>C171+C174+C177+C180+C182</f>
        <v>657233.39</v>
      </c>
      <c r="D170" s="63">
        <f t="shared" si="1"/>
        <v>2.5502331629198545E-3</v>
      </c>
      <c r="E170" s="54"/>
    </row>
    <row r="171" spans="1:5" x14ac:dyDescent="0.2">
      <c r="A171" s="62">
        <v>5410</v>
      </c>
      <c r="B171" s="54" t="s">
        <v>354</v>
      </c>
      <c r="C171" s="55">
        <f>SUM(C172:C173)</f>
        <v>657233.39</v>
      </c>
      <c r="D171" s="63">
        <f t="shared" si="1"/>
        <v>2.5502331629198545E-3</v>
      </c>
      <c r="E171" s="54"/>
    </row>
    <row r="172" spans="1:5" x14ac:dyDescent="0.2">
      <c r="A172" s="61">
        <v>5411</v>
      </c>
      <c r="B172" s="57" t="s">
        <v>355</v>
      </c>
      <c r="C172" s="58">
        <v>657233.39</v>
      </c>
      <c r="D172" s="64">
        <f t="shared" si="1"/>
        <v>2.5502331629198545E-3</v>
      </c>
      <c r="E172" s="57"/>
    </row>
    <row r="173" spans="1:5" x14ac:dyDescent="0.2">
      <c r="A173" s="61">
        <v>5412</v>
      </c>
      <c r="B173" s="57" t="s">
        <v>356</v>
      </c>
      <c r="C173" s="58">
        <v>0</v>
      </c>
      <c r="D173" s="64">
        <f t="shared" si="1"/>
        <v>0</v>
      </c>
      <c r="E173" s="57"/>
    </row>
    <row r="174" spans="1:5" x14ac:dyDescent="0.2">
      <c r="A174" s="62">
        <v>5420</v>
      </c>
      <c r="B174" s="54" t="s">
        <v>357</v>
      </c>
      <c r="C174" s="55">
        <f>SUM(C175:C176)</f>
        <v>0</v>
      </c>
      <c r="D174" s="63">
        <f t="shared" si="1"/>
        <v>0</v>
      </c>
      <c r="E174" s="57"/>
    </row>
    <row r="175" spans="1:5" x14ac:dyDescent="0.2">
      <c r="A175" s="61">
        <v>5421</v>
      </c>
      <c r="B175" s="57" t="s">
        <v>358</v>
      </c>
      <c r="C175" s="58">
        <v>0</v>
      </c>
      <c r="D175" s="64">
        <f t="shared" si="1"/>
        <v>0</v>
      </c>
      <c r="E175" s="57"/>
    </row>
    <row r="176" spans="1:5" x14ac:dyDescent="0.2">
      <c r="A176" s="61">
        <v>5422</v>
      </c>
      <c r="B176" s="57" t="s">
        <v>359</v>
      </c>
      <c r="C176" s="58">
        <v>0</v>
      </c>
      <c r="D176" s="64">
        <f t="shared" si="1"/>
        <v>0</v>
      </c>
      <c r="E176" s="57"/>
    </row>
    <row r="177" spans="1:5" x14ac:dyDescent="0.2">
      <c r="A177" s="62">
        <v>5430</v>
      </c>
      <c r="B177" s="54" t="s">
        <v>360</v>
      </c>
      <c r="C177" s="55">
        <f>SUM(C178:C179)</f>
        <v>0</v>
      </c>
      <c r="D177" s="63">
        <f t="shared" si="1"/>
        <v>0</v>
      </c>
      <c r="E177" s="54"/>
    </row>
    <row r="178" spans="1:5" x14ac:dyDescent="0.2">
      <c r="A178" s="61">
        <v>5431</v>
      </c>
      <c r="B178" s="57" t="s">
        <v>361</v>
      </c>
      <c r="C178" s="58">
        <v>0</v>
      </c>
      <c r="D178" s="64">
        <f t="shared" si="1"/>
        <v>0</v>
      </c>
      <c r="E178" s="57"/>
    </row>
    <row r="179" spans="1:5" x14ac:dyDescent="0.2">
      <c r="A179" s="61">
        <v>5432</v>
      </c>
      <c r="B179" s="57" t="s">
        <v>362</v>
      </c>
      <c r="C179" s="58">
        <v>0</v>
      </c>
      <c r="D179" s="64">
        <f t="shared" si="1"/>
        <v>0</v>
      </c>
      <c r="E179" s="57"/>
    </row>
    <row r="180" spans="1:5" x14ac:dyDescent="0.2">
      <c r="A180" s="62">
        <v>5440</v>
      </c>
      <c r="B180" s="54" t="s">
        <v>363</v>
      </c>
      <c r="C180" s="55">
        <f>SUM(C181)</f>
        <v>0</v>
      </c>
      <c r="D180" s="63">
        <f t="shared" si="1"/>
        <v>0</v>
      </c>
      <c r="E180" s="54"/>
    </row>
    <row r="181" spans="1:5" x14ac:dyDescent="0.2">
      <c r="A181" s="61">
        <v>5441</v>
      </c>
      <c r="B181" s="57" t="s">
        <v>363</v>
      </c>
      <c r="C181" s="58">
        <v>0</v>
      </c>
      <c r="D181" s="64">
        <f t="shared" si="1"/>
        <v>0</v>
      </c>
      <c r="E181" s="57"/>
    </row>
    <row r="182" spans="1:5" x14ac:dyDescent="0.2">
      <c r="A182" s="62">
        <v>5450</v>
      </c>
      <c r="B182" s="54" t="s">
        <v>364</v>
      </c>
      <c r="C182" s="55">
        <f>SUM(C183:C184)</f>
        <v>0</v>
      </c>
      <c r="D182" s="63">
        <f t="shared" si="1"/>
        <v>0</v>
      </c>
      <c r="E182" s="54"/>
    </row>
    <row r="183" spans="1:5" x14ac:dyDescent="0.2">
      <c r="A183" s="61">
        <v>5451</v>
      </c>
      <c r="B183" s="57" t="s">
        <v>365</v>
      </c>
      <c r="C183" s="58">
        <v>0</v>
      </c>
      <c r="D183" s="64">
        <f t="shared" si="1"/>
        <v>0</v>
      </c>
      <c r="E183" s="57"/>
    </row>
    <row r="184" spans="1:5" x14ac:dyDescent="0.2">
      <c r="A184" s="61">
        <v>5452</v>
      </c>
      <c r="B184" s="57" t="s">
        <v>366</v>
      </c>
      <c r="C184" s="58">
        <v>0</v>
      </c>
      <c r="D184" s="64">
        <f t="shared" si="1"/>
        <v>0</v>
      </c>
      <c r="E184" s="57"/>
    </row>
    <row r="185" spans="1:5" x14ac:dyDescent="0.2">
      <c r="A185" s="62">
        <v>5500</v>
      </c>
      <c r="B185" s="54" t="s">
        <v>367</v>
      </c>
      <c r="C185" s="55">
        <f>C186+C195+C198+C204+C206+C208</f>
        <v>0</v>
      </c>
      <c r="D185" s="63">
        <f t="shared" si="1"/>
        <v>0</v>
      </c>
      <c r="E185" s="54"/>
    </row>
    <row r="186" spans="1:5" x14ac:dyDescent="0.2">
      <c r="A186" s="62">
        <v>5510</v>
      </c>
      <c r="B186" s="54" t="s">
        <v>368</v>
      </c>
      <c r="C186" s="55">
        <f>SUM(C187:C194)</f>
        <v>0</v>
      </c>
      <c r="D186" s="63">
        <f t="shared" si="1"/>
        <v>0</v>
      </c>
      <c r="E186" s="54"/>
    </row>
    <row r="187" spans="1:5" x14ac:dyDescent="0.2">
      <c r="A187" s="61">
        <v>5511</v>
      </c>
      <c r="B187" s="57" t="s">
        <v>369</v>
      </c>
      <c r="C187" s="58">
        <v>0</v>
      </c>
      <c r="D187" s="64">
        <f t="shared" si="1"/>
        <v>0</v>
      </c>
      <c r="E187" s="57"/>
    </row>
    <row r="188" spans="1:5" x14ac:dyDescent="0.2">
      <c r="A188" s="61">
        <v>5512</v>
      </c>
      <c r="B188" s="57" t="s">
        <v>370</v>
      </c>
      <c r="C188" s="58">
        <v>0</v>
      </c>
      <c r="D188" s="64">
        <f t="shared" si="1"/>
        <v>0</v>
      </c>
      <c r="E188" s="57"/>
    </row>
    <row r="189" spans="1:5" x14ac:dyDescent="0.2">
      <c r="A189" s="61">
        <v>5513</v>
      </c>
      <c r="B189" s="57" t="s">
        <v>371</v>
      </c>
      <c r="C189" s="58">
        <v>0</v>
      </c>
      <c r="D189" s="64">
        <f t="shared" si="1"/>
        <v>0</v>
      </c>
      <c r="E189" s="57"/>
    </row>
    <row r="190" spans="1:5" x14ac:dyDescent="0.2">
      <c r="A190" s="61">
        <v>5514</v>
      </c>
      <c r="B190" s="57" t="s">
        <v>372</v>
      </c>
      <c r="C190" s="58">
        <v>0</v>
      </c>
      <c r="D190" s="64">
        <f t="shared" si="1"/>
        <v>0</v>
      </c>
      <c r="E190" s="57"/>
    </row>
    <row r="191" spans="1:5" x14ac:dyDescent="0.2">
      <c r="A191" s="61">
        <v>5515</v>
      </c>
      <c r="B191" s="57" t="s">
        <v>373</v>
      </c>
      <c r="C191" s="58">
        <v>0</v>
      </c>
      <c r="D191" s="64">
        <f t="shared" si="1"/>
        <v>0</v>
      </c>
      <c r="E191" s="57"/>
    </row>
    <row r="192" spans="1:5" x14ac:dyDescent="0.2">
      <c r="A192" s="61">
        <v>5516</v>
      </c>
      <c r="B192" s="57" t="s">
        <v>374</v>
      </c>
      <c r="C192" s="58">
        <v>0</v>
      </c>
      <c r="D192" s="64">
        <f t="shared" si="1"/>
        <v>0</v>
      </c>
      <c r="E192" s="57"/>
    </row>
    <row r="193" spans="1:5" x14ac:dyDescent="0.2">
      <c r="A193" s="61">
        <v>5517</v>
      </c>
      <c r="B193" s="57" t="s">
        <v>375</v>
      </c>
      <c r="C193" s="58">
        <v>0</v>
      </c>
      <c r="D193" s="64">
        <f t="shared" si="1"/>
        <v>0</v>
      </c>
      <c r="E193" s="57"/>
    </row>
    <row r="194" spans="1:5" x14ac:dyDescent="0.2">
      <c r="A194" s="61">
        <v>5518</v>
      </c>
      <c r="B194" s="57" t="s">
        <v>46</v>
      </c>
      <c r="C194" s="58">
        <v>0</v>
      </c>
      <c r="D194" s="64">
        <f t="shared" si="1"/>
        <v>0</v>
      </c>
      <c r="E194" s="57"/>
    </row>
    <row r="195" spans="1:5" x14ac:dyDescent="0.2">
      <c r="A195" s="62">
        <v>5520</v>
      </c>
      <c r="B195" s="54" t="s">
        <v>45</v>
      </c>
      <c r="C195" s="55">
        <f>SUM(C196:C197)</f>
        <v>0</v>
      </c>
      <c r="D195" s="63">
        <f t="shared" si="1"/>
        <v>0</v>
      </c>
      <c r="E195" s="54"/>
    </row>
    <row r="196" spans="1:5" x14ac:dyDescent="0.2">
      <c r="A196" s="61">
        <v>5521</v>
      </c>
      <c r="B196" s="57" t="s">
        <v>376</v>
      </c>
      <c r="C196" s="58">
        <v>0</v>
      </c>
      <c r="D196" s="64">
        <f t="shared" si="1"/>
        <v>0</v>
      </c>
      <c r="E196" s="57"/>
    </row>
    <row r="197" spans="1:5" x14ac:dyDescent="0.2">
      <c r="A197" s="61">
        <v>5522</v>
      </c>
      <c r="B197" s="57" t="s">
        <v>377</v>
      </c>
      <c r="C197" s="58">
        <v>0</v>
      </c>
      <c r="D197" s="64">
        <f t="shared" si="1"/>
        <v>0</v>
      </c>
      <c r="E197" s="57"/>
    </row>
    <row r="198" spans="1:5" x14ac:dyDescent="0.2">
      <c r="A198" s="62">
        <v>5530</v>
      </c>
      <c r="B198" s="54" t="s">
        <v>378</v>
      </c>
      <c r="C198" s="55">
        <f>SUM(C199:C203)</f>
        <v>0</v>
      </c>
      <c r="D198" s="63">
        <f t="shared" si="1"/>
        <v>0</v>
      </c>
      <c r="E198" s="54"/>
    </row>
    <row r="199" spans="1:5" x14ac:dyDescent="0.2">
      <c r="A199" s="61">
        <v>5531</v>
      </c>
      <c r="B199" s="57" t="s">
        <v>379</v>
      </c>
      <c r="C199" s="58">
        <v>0</v>
      </c>
      <c r="D199" s="64">
        <f t="shared" si="1"/>
        <v>0</v>
      </c>
      <c r="E199" s="57"/>
    </row>
    <row r="200" spans="1:5" x14ac:dyDescent="0.2">
      <c r="A200" s="61">
        <v>5532</v>
      </c>
      <c r="B200" s="57" t="s">
        <v>380</v>
      </c>
      <c r="C200" s="58">
        <v>0</v>
      </c>
      <c r="D200" s="64">
        <f t="shared" si="1"/>
        <v>0</v>
      </c>
      <c r="E200" s="57"/>
    </row>
    <row r="201" spans="1:5" x14ac:dyDescent="0.2">
      <c r="A201" s="61">
        <v>5533</v>
      </c>
      <c r="B201" s="57" t="s">
        <v>381</v>
      </c>
      <c r="C201" s="58">
        <v>0</v>
      </c>
      <c r="D201" s="64">
        <f t="shared" si="1"/>
        <v>0</v>
      </c>
      <c r="E201" s="57"/>
    </row>
    <row r="202" spans="1:5" x14ac:dyDescent="0.2">
      <c r="A202" s="61">
        <v>5534</v>
      </c>
      <c r="B202" s="57" t="s">
        <v>382</v>
      </c>
      <c r="C202" s="58">
        <v>0</v>
      </c>
      <c r="D202" s="64">
        <f t="shared" si="1"/>
        <v>0</v>
      </c>
      <c r="E202" s="57"/>
    </row>
    <row r="203" spans="1:5" x14ac:dyDescent="0.2">
      <c r="A203" s="61">
        <v>5535</v>
      </c>
      <c r="B203" s="57" t="s">
        <v>383</v>
      </c>
      <c r="C203" s="58">
        <v>0</v>
      </c>
      <c r="D203" s="64">
        <f t="shared" si="1"/>
        <v>0</v>
      </c>
      <c r="E203" s="57"/>
    </row>
    <row r="204" spans="1:5" x14ac:dyDescent="0.2">
      <c r="A204" s="62">
        <v>5540</v>
      </c>
      <c r="B204" s="54" t="s">
        <v>384</v>
      </c>
      <c r="C204" s="55">
        <f>SUM(C205)</f>
        <v>0</v>
      </c>
      <c r="D204" s="63">
        <f t="shared" si="1"/>
        <v>0</v>
      </c>
      <c r="E204" s="54"/>
    </row>
    <row r="205" spans="1:5" x14ac:dyDescent="0.2">
      <c r="A205" s="61">
        <v>5541</v>
      </c>
      <c r="B205" s="57" t="s">
        <v>384</v>
      </c>
      <c r="C205" s="58">
        <v>0</v>
      </c>
      <c r="D205" s="64">
        <f t="shared" si="1"/>
        <v>0</v>
      </c>
      <c r="E205" s="57"/>
    </row>
    <row r="206" spans="1:5" x14ac:dyDescent="0.2">
      <c r="A206" s="62">
        <v>5550</v>
      </c>
      <c r="B206" s="54" t="s">
        <v>385</v>
      </c>
      <c r="C206" s="55">
        <f>SUM(C207)</f>
        <v>0</v>
      </c>
      <c r="D206" s="63">
        <f t="shared" si="1"/>
        <v>0</v>
      </c>
      <c r="E206" s="54"/>
    </row>
    <row r="207" spans="1:5" x14ac:dyDescent="0.2">
      <c r="A207" s="61">
        <v>5551</v>
      </c>
      <c r="B207" s="57" t="s">
        <v>385</v>
      </c>
      <c r="C207" s="58">
        <v>0</v>
      </c>
      <c r="D207" s="64">
        <f t="shared" si="1"/>
        <v>0</v>
      </c>
      <c r="E207" s="57"/>
    </row>
    <row r="208" spans="1:5" x14ac:dyDescent="0.2">
      <c r="A208" s="62">
        <v>5590</v>
      </c>
      <c r="B208" s="54" t="s">
        <v>386</v>
      </c>
      <c r="C208" s="55">
        <f>SUM(C209:C217)</f>
        <v>0</v>
      </c>
      <c r="D208" s="63">
        <f t="shared" si="1"/>
        <v>0</v>
      </c>
      <c r="E208" s="54"/>
    </row>
    <row r="209" spans="1:5" x14ac:dyDescent="0.2">
      <c r="A209" s="61">
        <v>5591</v>
      </c>
      <c r="B209" s="57" t="s">
        <v>387</v>
      </c>
      <c r="C209" s="58">
        <v>0</v>
      </c>
      <c r="D209" s="64">
        <f t="shared" si="1"/>
        <v>0</v>
      </c>
      <c r="E209" s="57"/>
    </row>
    <row r="210" spans="1:5" x14ac:dyDescent="0.2">
      <c r="A210" s="61">
        <v>5592</v>
      </c>
      <c r="B210" s="57" t="s">
        <v>388</v>
      </c>
      <c r="C210" s="58">
        <v>0</v>
      </c>
      <c r="D210" s="64">
        <f t="shared" si="1"/>
        <v>0</v>
      </c>
      <c r="E210" s="57"/>
    </row>
    <row r="211" spans="1:5" x14ac:dyDescent="0.2">
      <c r="A211" s="61">
        <v>5593</v>
      </c>
      <c r="B211" s="57" t="s">
        <v>389</v>
      </c>
      <c r="C211" s="58">
        <v>0</v>
      </c>
      <c r="D211" s="64">
        <f t="shared" si="1"/>
        <v>0</v>
      </c>
      <c r="E211" s="57"/>
    </row>
    <row r="212" spans="1:5" x14ac:dyDescent="0.2">
      <c r="A212" s="61">
        <v>5594</v>
      </c>
      <c r="B212" s="57" t="s">
        <v>454</v>
      </c>
      <c r="C212" s="58">
        <v>0</v>
      </c>
      <c r="D212" s="64">
        <f t="shared" si="1"/>
        <v>0</v>
      </c>
      <c r="E212" s="57"/>
    </row>
    <row r="213" spans="1:5" x14ac:dyDescent="0.2">
      <c r="A213" s="61">
        <v>5595</v>
      </c>
      <c r="B213" s="57" t="s">
        <v>391</v>
      </c>
      <c r="C213" s="58">
        <v>0</v>
      </c>
      <c r="D213" s="64">
        <f t="shared" si="1"/>
        <v>0</v>
      </c>
      <c r="E213" s="57"/>
    </row>
    <row r="214" spans="1:5" x14ac:dyDescent="0.2">
      <c r="A214" s="61">
        <v>5596</v>
      </c>
      <c r="B214" s="57" t="s">
        <v>284</v>
      </c>
      <c r="C214" s="58">
        <v>0</v>
      </c>
      <c r="D214" s="64">
        <f t="shared" si="1"/>
        <v>0</v>
      </c>
      <c r="E214" s="57"/>
    </row>
    <row r="215" spans="1:5" x14ac:dyDescent="0.2">
      <c r="A215" s="61">
        <v>5597</v>
      </c>
      <c r="B215" s="57" t="s">
        <v>392</v>
      </c>
      <c r="C215" s="58">
        <v>0</v>
      </c>
      <c r="D215" s="64">
        <f t="shared" si="1"/>
        <v>0</v>
      </c>
      <c r="E215" s="57"/>
    </row>
    <row r="216" spans="1:5" x14ac:dyDescent="0.2">
      <c r="A216" s="61">
        <v>5598</v>
      </c>
      <c r="B216" s="57" t="s">
        <v>455</v>
      </c>
      <c r="C216" s="58">
        <v>0</v>
      </c>
      <c r="D216" s="64">
        <f t="shared" si="1"/>
        <v>0</v>
      </c>
      <c r="E216" s="57"/>
    </row>
    <row r="217" spans="1:5" x14ac:dyDescent="0.2">
      <c r="A217" s="61">
        <v>5599</v>
      </c>
      <c r="B217" s="57" t="s">
        <v>393</v>
      </c>
      <c r="C217" s="58">
        <v>0</v>
      </c>
      <c r="D217" s="64">
        <f t="shared" si="1"/>
        <v>0</v>
      </c>
      <c r="E217" s="57"/>
    </row>
    <row r="218" spans="1:5" x14ac:dyDescent="0.2">
      <c r="A218" s="62">
        <v>5600</v>
      </c>
      <c r="B218" s="54" t="s">
        <v>44</v>
      </c>
      <c r="C218" s="55">
        <f>C219</f>
        <v>2207828.16</v>
      </c>
      <c r="D218" s="63">
        <f t="shared" si="1"/>
        <v>8.5669363080599463E-3</v>
      </c>
      <c r="E218" s="54"/>
    </row>
    <row r="219" spans="1:5" x14ac:dyDescent="0.2">
      <c r="A219" s="62">
        <v>5610</v>
      </c>
      <c r="B219" s="54" t="s">
        <v>394</v>
      </c>
      <c r="C219" s="55">
        <f>SUM(C220)</f>
        <v>2207828.16</v>
      </c>
      <c r="D219" s="64">
        <f t="shared" si="1"/>
        <v>8.5669363080599463E-3</v>
      </c>
      <c r="E219" s="54"/>
    </row>
    <row r="220" spans="1:5" x14ac:dyDescent="0.2">
      <c r="A220" s="61">
        <v>5611</v>
      </c>
      <c r="B220" s="57" t="s">
        <v>395</v>
      </c>
      <c r="C220" s="58">
        <v>2207828.16</v>
      </c>
      <c r="D220" s="64">
        <f t="shared" si="1"/>
        <v>8.5669363080599463E-3</v>
      </c>
      <c r="E220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1" fitToHeight="0" orientation="portrait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20.25" customHeight="1" x14ac:dyDescent="0.2">
      <c r="A1" s="132" t="str">
        <f>ESF!A1</f>
        <v>MUNICIPIO DE GUANAJUATO</v>
      </c>
      <c r="B1" s="132"/>
      <c r="C1" s="132"/>
      <c r="D1" s="107" t="s">
        <v>118</v>
      </c>
      <c r="E1" s="113">
        <f>ESF!I1</f>
        <v>2020</v>
      </c>
    </row>
    <row r="2" spans="1:5" ht="20.25" customHeight="1" x14ac:dyDescent="0.2">
      <c r="A2" s="132" t="s">
        <v>396</v>
      </c>
      <c r="B2" s="132"/>
      <c r="C2" s="132"/>
      <c r="D2" s="107" t="s">
        <v>120</v>
      </c>
      <c r="E2" s="113" t="str">
        <f>ESF!I2</f>
        <v>Trimestral</v>
      </c>
    </row>
    <row r="3" spans="1:5" ht="20.25" customHeight="1" x14ac:dyDescent="0.2">
      <c r="A3" s="134" t="str">
        <f>ESF!A3</f>
        <v>Correspondientes del 01 de Enero al 30 de Junio de 2020</v>
      </c>
      <c r="B3" s="134"/>
      <c r="C3" s="134"/>
      <c r="D3" s="116" t="s">
        <v>122</v>
      </c>
      <c r="E3" s="118">
        <f>ESF!I3</f>
        <v>2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106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93</v>
      </c>
      <c r="D7" s="17" t="s">
        <v>94</v>
      </c>
      <c r="E7" s="17" t="s">
        <v>96</v>
      </c>
    </row>
    <row r="8" spans="1:5" x14ac:dyDescent="0.2">
      <c r="A8" s="65">
        <v>3110</v>
      </c>
      <c r="B8" s="66" t="s">
        <v>263</v>
      </c>
      <c r="C8" s="67">
        <v>0</v>
      </c>
      <c r="D8" s="66"/>
      <c r="E8" s="66"/>
    </row>
    <row r="9" spans="1:5" x14ac:dyDescent="0.2">
      <c r="A9" s="65">
        <v>3120</v>
      </c>
      <c r="B9" s="66" t="s">
        <v>397</v>
      </c>
      <c r="C9" s="67">
        <v>0</v>
      </c>
      <c r="D9" s="66"/>
      <c r="E9" s="66"/>
    </row>
    <row r="10" spans="1:5" x14ac:dyDescent="0.2">
      <c r="A10" s="65">
        <v>3130</v>
      </c>
      <c r="B10" s="66" t="s">
        <v>398</v>
      </c>
      <c r="C10" s="67">
        <v>0</v>
      </c>
      <c r="D10" s="66"/>
      <c r="E10" s="66"/>
    </row>
    <row r="11" spans="1:5" x14ac:dyDescent="0.2">
      <c r="A11" s="37"/>
      <c r="B11" s="37"/>
      <c r="C11" s="37"/>
      <c r="D11" s="37"/>
      <c r="E11" s="37"/>
    </row>
    <row r="12" spans="1:5" x14ac:dyDescent="0.2">
      <c r="A12" s="39" t="s">
        <v>107</v>
      </c>
      <c r="B12" s="39"/>
      <c r="C12" s="39"/>
      <c r="D12" s="39"/>
      <c r="E12" s="39"/>
    </row>
    <row r="13" spans="1:5" x14ac:dyDescent="0.2">
      <c r="A13" s="17" t="s">
        <v>95</v>
      </c>
      <c r="B13" s="17" t="s">
        <v>92</v>
      </c>
      <c r="C13" s="17" t="s">
        <v>93</v>
      </c>
      <c r="D13" s="17" t="s">
        <v>399</v>
      </c>
      <c r="E13" s="17"/>
    </row>
    <row r="14" spans="1:5" x14ac:dyDescent="0.2">
      <c r="A14" s="68">
        <v>3210</v>
      </c>
      <c r="B14" s="69" t="s">
        <v>400</v>
      </c>
      <c r="C14" s="70">
        <v>113907638.64</v>
      </c>
      <c r="D14" s="69"/>
      <c r="E14" s="69"/>
    </row>
    <row r="15" spans="1:5" x14ac:dyDescent="0.2">
      <c r="A15" s="68">
        <v>3220</v>
      </c>
      <c r="B15" s="69" t="s">
        <v>401</v>
      </c>
      <c r="C15" s="70">
        <v>340618695.80000001</v>
      </c>
      <c r="D15" s="69"/>
      <c r="E15" s="69"/>
    </row>
    <row r="16" spans="1:5" x14ac:dyDescent="0.2">
      <c r="A16" s="68">
        <v>3230</v>
      </c>
      <c r="B16" s="69" t="s">
        <v>402</v>
      </c>
      <c r="C16" s="70">
        <v>0</v>
      </c>
      <c r="D16" s="69"/>
      <c r="E16" s="69"/>
    </row>
    <row r="17" spans="1:5" x14ac:dyDescent="0.2">
      <c r="A17" s="65">
        <v>3231</v>
      </c>
      <c r="B17" s="66" t="s">
        <v>403</v>
      </c>
      <c r="C17" s="67">
        <v>0</v>
      </c>
      <c r="D17" s="66"/>
      <c r="E17" s="66"/>
    </row>
    <row r="18" spans="1:5" x14ac:dyDescent="0.2">
      <c r="A18" s="65">
        <v>3232</v>
      </c>
      <c r="B18" s="66" t="s">
        <v>404</v>
      </c>
      <c r="C18" s="67">
        <v>0</v>
      </c>
      <c r="D18" s="66"/>
      <c r="E18" s="66"/>
    </row>
    <row r="19" spans="1:5" x14ac:dyDescent="0.2">
      <c r="A19" s="65">
        <v>3233</v>
      </c>
      <c r="B19" s="66" t="s">
        <v>405</v>
      </c>
      <c r="C19" s="67">
        <v>0</v>
      </c>
      <c r="D19" s="66"/>
      <c r="E19" s="66"/>
    </row>
    <row r="20" spans="1:5" x14ac:dyDescent="0.2">
      <c r="A20" s="65">
        <v>3239</v>
      </c>
      <c r="B20" s="66" t="s">
        <v>406</v>
      </c>
      <c r="C20" s="67">
        <v>0</v>
      </c>
      <c r="D20" s="66"/>
      <c r="E20" s="66"/>
    </row>
    <row r="21" spans="1:5" x14ac:dyDescent="0.2">
      <c r="A21" s="68">
        <v>3240</v>
      </c>
      <c r="B21" s="69" t="s">
        <v>407</v>
      </c>
      <c r="C21" s="70">
        <v>50265465.109999999</v>
      </c>
      <c r="D21" s="69"/>
      <c r="E21" s="69"/>
    </row>
    <row r="22" spans="1:5" x14ac:dyDescent="0.2">
      <c r="A22" s="65">
        <v>3241</v>
      </c>
      <c r="B22" s="66" t="s">
        <v>408</v>
      </c>
      <c r="C22" s="67">
        <v>50265465.109999999</v>
      </c>
      <c r="D22" s="66"/>
      <c r="E22" s="66"/>
    </row>
    <row r="23" spans="1:5" x14ac:dyDescent="0.2">
      <c r="A23" s="65">
        <v>3242</v>
      </c>
      <c r="B23" s="66" t="s">
        <v>409</v>
      </c>
      <c r="C23" s="67">
        <v>0</v>
      </c>
      <c r="D23" s="66"/>
      <c r="E23" s="66"/>
    </row>
    <row r="24" spans="1:5" x14ac:dyDescent="0.2">
      <c r="A24" s="65">
        <v>3243</v>
      </c>
      <c r="B24" s="66" t="s">
        <v>410</v>
      </c>
      <c r="C24" s="67">
        <v>0</v>
      </c>
      <c r="D24" s="66"/>
      <c r="E24" s="66"/>
    </row>
    <row r="25" spans="1:5" x14ac:dyDescent="0.2">
      <c r="A25" s="68">
        <v>3250</v>
      </c>
      <c r="B25" s="69" t="s">
        <v>411</v>
      </c>
      <c r="C25" s="70">
        <v>0</v>
      </c>
      <c r="D25" s="69"/>
      <c r="E25" s="69"/>
    </row>
    <row r="26" spans="1:5" x14ac:dyDescent="0.2">
      <c r="A26" s="65">
        <v>3251</v>
      </c>
      <c r="B26" s="66" t="s">
        <v>412</v>
      </c>
      <c r="C26" s="67">
        <v>0</v>
      </c>
      <c r="D26" s="66"/>
      <c r="E26" s="66"/>
    </row>
    <row r="27" spans="1:5" x14ac:dyDescent="0.2">
      <c r="A27" s="65">
        <v>3252</v>
      </c>
      <c r="B27" s="66" t="s">
        <v>413</v>
      </c>
      <c r="C27" s="67">
        <v>0</v>
      </c>
      <c r="D27" s="66"/>
      <c r="E27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21" customHeight="1" x14ac:dyDescent="0.25">
      <c r="A1" s="132" t="str">
        <f>ESF!A1</f>
        <v>MUNICIPIO DE GUANAJUATO</v>
      </c>
      <c r="B1" s="132"/>
      <c r="C1" s="132"/>
      <c r="D1" s="107" t="s">
        <v>118</v>
      </c>
      <c r="E1" s="113">
        <f>ESF!I1</f>
        <v>2020</v>
      </c>
    </row>
    <row r="2" spans="1:5" s="9" customFormat="1" ht="21" customHeight="1" x14ac:dyDescent="0.25">
      <c r="A2" s="132" t="s">
        <v>414</v>
      </c>
      <c r="B2" s="132"/>
      <c r="C2" s="132"/>
      <c r="D2" s="107" t="s">
        <v>120</v>
      </c>
      <c r="E2" s="113" t="str">
        <f>ESF!I2</f>
        <v>Trimestral</v>
      </c>
    </row>
    <row r="3" spans="1:5" s="9" customFormat="1" ht="21" customHeight="1" x14ac:dyDescent="0.25">
      <c r="A3" s="134" t="str">
        <f>ESF!A3</f>
        <v>Correspondientes del 01 de Enero al 30 de Junio de 2020</v>
      </c>
      <c r="B3" s="134"/>
      <c r="C3" s="134"/>
      <c r="D3" s="116" t="s">
        <v>122</v>
      </c>
      <c r="E3" s="118">
        <f>ESF!I3</f>
        <v>2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108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110</v>
      </c>
      <c r="D7" s="17" t="s">
        <v>111</v>
      </c>
      <c r="E7" s="17"/>
    </row>
    <row r="8" spans="1:5" x14ac:dyDescent="0.2">
      <c r="A8" s="65">
        <v>1111</v>
      </c>
      <c r="B8" s="66" t="s">
        <v>415</v>
      </c>
      <c r="C8" s="67">
        <v>0</v>
      </c>
      <c r="D8" s="67">
        <v>0</v>
      </c>
      <c r="E8" s="66"/>
    </row>
    <row r="9" spans="1:5" x14ac:dyDescent="0.2">
      <c r="A9" s="65">
        <v>1112</v>
      </c>
      <c r="B9" s="66" t="s">
        <v>416</v>
      </c>
      <c r="C9" s="67">
        <v>79639691.209999993</v>
      </c>
      <c r="D9" s="67">
        <v>27391738.210000001</v>
      </c>
      <c r="E9" s="66"/>
    </row>
    <row r="10" spans="1:5" x14ac:dyDescent="0.2">
      <c r="A10" s="65">
        <v>1113</v>
      </c>
      <c r="B10" s="66" t="s">
        <v>417</v>
      </c>
      <c r="C10" s="67">
        <v>0</v>
      </c>
      <c r="D10" s="67">
        <v>0</v>
      </c>
      <c r="E10" s="66"/>
    </row>
    <row r="11" spans="1:5" x14ac:dyDescent="0.2">
      <c r="A11" s="65">
        <v>1114</v>
      </c>
      <c r="B11" s="66" t="s">
        <v>124</v>
      </c>
      <c r="C11" s="67">
        <v>0</v>
      </c>
      <c r="D11" s="67">
        <v>0</v>
      </c>
      <c r="E11" s="66"/>
    </row>
    <row r="12" spans="1:5" x14ac:dyDescent="0.2">
      <c r="A12" s="65">
        <v>1115</v>
      </c>
      <c r="B12" s="66" t="s">
        <v>125</v>
      </c>
      <c r="C12" s="67">
        <v>0</v>
      </c>
      <c r="D12" s="67">
        <v>0</v>
      </c>
      <c r="E12" s="66"/>
    </row>
    <row r="13" spans="1:5" x14ac:dyDescent="0.2">
      <c r="A13" s="65">
        <v>1116</v>
      </c>
      <c r="B13" s="66" t="s">
        <v>418</v>
      </c>
      <c r="C13" s="67">
        <v>3062957.09</v>
      </c>
      <c r="D13" s="67">
        <v>2097780.7000000002</v>
      </c>
      <c r="E13" s="66"/>
    </row>
    <row r="14" spans="1:5" x14ac:dyDescent="0.2">
      <c r="A14" s="65">
        <v>1119</v>
      </c>
      <c r="B14" s="66" t="s">
        <v>419</v>
      </c>
      <c r="C14" s="67">
        <v>0</v>
      </c>
      <c r="D14" s="67">
        <v>0</v>
      </c>
      <c r="E14" s="66"/>
    </row>
    <row r="15" spans="1:5" x14ac:dyDescent="0.2">
      <c r="A15" s="68">
        <v>1110</v>
      </c>
      <c r="B15" s="104" t="s">
        <v>420</v>
      </c>
      <c r="C15" s="70">
        <v>82702648.299999997</v>
      </c>
      <c r="D15" s="70">
        <v>29489518.91</v>
      </c>
      <c r="E15" s="66"/>
    </row>
    <row r="16" spans="1:5" x14ac:dyDescent="0.2">
      <c r="A16" s="37"/>
      <c r="B16" s="37"/>
      <c r="C16" s="37"/>
      <c r="D16" s="37"/>
      <c r="E16" s="37"/>
    </row>
    <row r="17" spans="1:5" x14ac:dyDescent="0.2">
      <c r="A17" s="39" t="s">
        <v>109</v>
      </c>
      <c r="B17" s="39"/>
      <c r="C17" s="39"/>
      <c r="D17" s="39"/>
      <c r="E17" s="39"/>
    </row>
    <row r="18" spans="1:5" x14ac:dyDescent="0.2">
      <c r="A18" s="17" t="s">
        <v>95</v>
      </c>
      <c r="B18" s="17" t="s">
        <v>92</v>
      </c>
      <c r="C18" s="17" t="s">
        <v>93</v>
      </c>
      <c r="D18" s="17" t="s">
        <v>421</v>
      </c>
      <c r="E18" s="17" t="s">
        <v>112</v>
      </c>
    </row>
    <row r="19" spans="1:5" x14ac:dyDescent="0.2">
      <c r="A19" s="68">
        <v>1230</v>
      </c>
      <c r="B19" s="69" t="s">
        <v>156</v>
      </c>
      <c r="C19" s="106">
        <f>SUM(C20:C26)</f>
        <v>225823705.82999998</v>
      </c>
      <c r="D19" s="69"/>
      <c r="E19" s="69"/>
    </row>
    <row r="20" spans="1:5" x14ac:dyDescent="0.2">
      <c r="A20" s="65">
        <v>1231</v>
      </c>
      <c r="B20" s="66" t="s">
        <v>157</v>
      </c>
      <c r="C20" s="105">
        <v>64286049.240000002</v>
      </c>
      <c r="D20" s="66"/>
      <c r="E20" s="66"/>
    </row>
    <row r="21" spans="1:5" x14ac:dyDescent="0.2">
      <c r="A21" s="65">
        <v>1232</v>
      </c>
      <c r="B21" s="66" t="s">
        <v>158</v>
      </c>
      <c r="C21" s="105">
        <v>0</v>
      </c>
      <c r="D21" s="66"/>
      <c r="E21" s="66"/>
    </row>
    <row r="22" spans="1:5" x14ac:dyDescent="0.2">
      <c r="A22" s="65">
        <v>1233</v>
      </c>
      <c r="B22" s="66" t="s">
        <v>159</v>
      </c>
      <c r="C22" s="105">
        <v>64357445.170000002</v>
      </c>
      <c r="D22" s="66"/>
      <c r="E22" s="66"/>
    </row>
    <row r="23" spans="1:5" x14ac:dyDescent="0.2">
      <c r="A23" s="65">
        <v>1234</v>
      </c>
      <c r="B23" s="66" t="s">
        <v>160</v>
      </c>
      <c r="C23" s="105">
        <v>18737447</v>
      </c>
      <c r="D23" s="66"/>
      <c r="E23" s="66"/>
    </row>
    <row r="24" spans="1:5" x14ac:dyDescent="0.2">
      <c r="A24" s="65">
        <v>1235</v>
      </c>
      <c r="B24" s="66" t="s">
        <v>161</v>
      </c>
      <c r="C24" s="105">
        <v>24287489.719999999</v>
      </c>
      <c r="D24" s="66"/>
      <c r="E24" s="66"/>
    </row>
    <row r="25" spans="1:5" x14ac:dyDescent="0.2">
      <c r="A25" s="65">
        <v>1236</v>
      </c>
      <c r="B25" s="66" t="s">
        <v>162</v>
      </c>
      <c r="C25" s="105">
        <v>54155274.700000003</v>
      </c>
      <c r="D25" s="66"/>
      <c r="E25" s="66"/>
    </row>
    <row r="26" spans="1:5" x14ac:dyDescent="0.2">
      <c r="A26" s="65">
        <v>1239</v>
      </c>
      <c r="B26" s="66" t="s">
        <v>163</v>
      </c>
      <c r="C26" s="105">
        <v>0</v>
      </c>
      <c r="D26" s="66"/>
      <c r="E26" s="66"/>
    </row>
    <row r="27" spans="1:5" x14ac:dyDescent="0.2">
      <c r="A27" s="68">
        <v>1240</v>
      </c>
      <c r="B27" s="69" t="s">
        <v>164</v>
      </c>
      <c r="C27" s="106">
        <f>SUM(C28:C35)</f>
        <v>164379520.56</v>
      </c>
      <c r="D27" s="69"/>
      <c r="E27" s="69"/>
    </row>
    <row r="28" spans="1:5" x14ac:dyDescent="0.2">
      <c r="A28" s="65">
        <v>1241</v>
      </c>
      <c r="B28" s="66" t="s">
        <v>165</v>
      </c>
      <c r="C28" s="105">
        <v>35826131.759999998</v>
      </c>
      <c r="D28" s="66"/>
      <c r="E28" s="66"/>
    </row>
    <row r="29" spans="1:5" x14ac:dyDescent="0.2">
      <c r="A29" s="65">
        <v>1242</v>
      </c>
      <c r="B29" s="66" t="s">
        <v>166</v>
      </c>
      <c r="C29" s="105">
        <v>6540212.7300000004</v>
      </c>
      <c r="D29" s="66"/>
      <c r="E29" s="66"/>
    </row>
    <row r="30" spans="1:5" x14ac:dyDescent="0.2">
      <c r="A30" s="65">
        <v>1243</v>
      </c>
      <c r="B30" s="66" t="s">
        <v>167</v>
      </c>
      <c r="C30" s="105">
        <v>249183.35999999999</v>
      </c>
      <c r="D30" s="66"/>
      <c r="E30" s="66"/>
    </row>
    <row r="31" spans="1:5" x14ac:dyDescent="0.2">
      <c r="A31" s="65">
        <v>1244</v>
      </c>
      <c r="B31" s="66" t="s">
        <v>168</v>
      </c>
      <c r="C31" s="105">
        <v>94294373.140000001</v>
      </c>
      <c r="D31" s="66"/>
      <c r="E31" s="66"/>
    </row>
    <row r="32" spans="1:5" x14ac:dyDescent="0.2">
      <c r="A32" s="65">
        <v>1245</v>
      </c>
      <c r="B32" s="66" t="s">
        <v>169</v>
      </c>
      <c r="C32" s="105">
        <v>699554.07</v>
      </c>
      <c r="D32" s="66"/>
      <c r="E32" s="66"/>
    </row>
    <row r="33" spans="1:5" x14ac:dyDescent="0.2">
      <c r="A33" s="65">
        <v>1246</v>
      </c>
      <c r="B33" s="66" t="s">
        <v>170</v>
      </c>
      <c r="C33" s="105">
        <v>25677467.09</v>
      </c>
      <c r="D33" s="66"/>
      <c r="E33" s="66"/>
    </row>
    <row r="34" spans="1:5" x14ac:dyDescent="0.2">
      <c r="A34" s="65">
        <v>1247</v>
      </c>
      <c r="B34" s="66" t="s">
        <v>171</v>
      </c>
      <c r="C34" s="105">
        <v>1092598.4099999999</v>
      </c>
      <c r="D34" s="66"/>
      <c r="E34" s="66"/>
    </row>
    <row r="35" spans="1:5" x14ac:dyDescent="0.2">
      <c r="A35" s="65">
        <v>1248</v>
      </c>
      <c r="B35" s="66" t="s">
        <v>172</v>
      </c>
      <c r="C35" s="105">
        <v>0</v>
      </c>
      <c r="D35" s="66"/>
      <c r="E35" s="66"/>
    </row>
    <row r="36" spans="1:5" x14ac:dyDescent="0.2">
      <c r="A36" s="68">
        <v>1250</v>
      </c>
      <c r="B36" s="69" t="s">
        <v>174</v>
      </c>
      <c r="C36" s="106">
        <f>SUM(C37:C41)</f>
        <v>4482502.63</v>
      </c>
      <c r="D36" s="69"/>
      <c r="E36" s="69"/>
    </row>
    <row r="37" spans="1:5" x14ac:dyDescent="0.2">
      <c r="A37" s="65">
        <v>1251</v>
      </c>
      <c r="B37" s="66" t="s">
        <v>175</v>
      </c>
      <c r="C37" s="105">
        <v>4337879.78</v>
      </c>
      <c r="D37" s="66"/>
      <c r="E37" s="66"/>
    </row>
    <row r="38" spans="1:5" x14ac:dyDescent="0.2">
      <c r="A38" s="65">
        <v>1252</v>
      </c>
      <c r="B38" s="66" t="s">
        <v>176</v>
      </c>
      <c r="C38" s="105">
        <v>0</v>
      </c>
      <c r="D38" s="66"/>
      <c r="E38" s="66"/>
    </row>
    <row r="39" spans="1:5" x14ac:dyDescent="0.2">
      <c r="A39" s="65">
        <v>1253</v>
      </c>
      <c r="B39" s="66" t="s">
        <v>177</v>
      </c>
      <c r="C39" s="105">
        <v>0</v>
      </c>
      <c r="D39" s="66"/>
      <c r="E39" s="66"/>
    </row>
    <row r="40" spans="1:5" x14ac:dyDescent="0.2">
      <c r="A40" s="65">
        <v>1254</v>
      </c>
      <c r="B40" s="66" t="s">
        <v>178</v>
      </c>
      <c r="C40" s="105">
        <v>144622.85</v>
      </c>
      <c r="D40" s="66"/>
      <c r="E40" s="66"/>
    </row>
    <row r="41" spans="1:5" x14ac:dyDescent="0.2">
      <c r="A41" s="65">
        <v>1259</v>
      </c>
      <c r="B41" s="66" t="s">
        <v>179</v>
      </c>
      <c r="C41" s="105">
        <v>0</v>
      </c>
      <c r="D41" s="66"/>
      <c r="E41" s="66"/>
    </row>
    <row r="42" spans="1:5" x14ac:dyDescent="0.2">
      <c r="A42" s="37"/>
      <c r="B42" s="37"/>
      <c r="C42" s="37"/>
      <c r="D42" s="37"/>
      <c r="E42" s="37"/>
    </row>
    <row r="43" spans="1:5" x14ac:dyDescent="0.2">
      <c r="A43" s="39" t="s">
        <v>1098</v>
      </c>
      <c r="B43" s="39"/>
      <c r="C43" s="39"/>
      <c r="D43" s="39"/>
      <c r="E43" s="39"/>
    </row>
    <row r="44" spans="1:5" x14ac:dyDescent="0.2">
      <c r="A44" s="17" t="s">
        <v>95</v>
      </c>
      <c r="B44" s="17" t="s">
        <v>92</v>
      </c>
      <c r="C44" s="17" t="s">
        <v>663</v>
      </c>
      <c r="D44" s="17" t="s">
        <v>110</v>
      </c>
      <c r="E44" s="17"/>
    </row>
    <row r="45" spans="1:5" x14ac:dyDescent="0.2">
      <c r="A45" s="68">
        <v>5500</v>
      </c>
      <c r="B45" s="69" t="s">
        <v>367</v>
      </c>
      <c r="C45" s="70">
        <f>C46+C55+C58+C64+C66+C68</f>
        <v>0</v>
      </c>
      <c r="D45" s="70">
        <f>D46+D55+D58+D64+D66+D68</f>
        <v>0</v>
      </c>
      <c r="E45" s="69"/>
    </row>
    <row r="46" spans="1:5" x14ac:dyDescent="0.2">
      <c r="A46" s="65">
        <v>5510</v>
      </c>
      <c r="B46" s="66" t="s">
        <v>368</v>
      </c>
      <c r="C46" s="67">
        <v>0</v>
      </c>
      <c r="D46" s="67">
        <v>0</v>
      </c>
      <c r="E46" s="66"/>
    </row>
    <row r="47" spans="1:5" x14ac:dyDescent="0.2">
      <c r="A47" s="65">
        <v>5511</v>
      </c>
      <c r="B47" s="66" t="s">
        <v>369</v>
      </c>
      <c r="C47" s="67">
        <v>0</v>
      </c>
      <c r="D47" s="67">
        <v>0</v>
      </c>
      <c r="E47" s="66"/>
    </row>
    <row r="48" spans="1:5" x14ac:dyDescent="0.2">
      <c r="A48" s="65">
        <v>5512</v>
      </c>
      <c r="B48" s="66" t="s">
        <v>370</v>
      </c>
      <c r="C48" s="67">
        <v>0</v>
      </c>
      <c r="D48" s="67">
        <v>0</v>
      </c>
      <c r="E48" s="66"/>
    </row>
    <row r="49" spans="1:5" x14ac:dyDescent="0.2">
      <c r="A49" s="65">
        <v>5513</v>
      </c>
      <c r="B49" s="66" t="s">
        <v>371</v>
      </c>
      <c r="C49" s="67">
        <v>0</v>
      </c>
      <c r="D49" s="67">
        <v>0</v>
      </c>
      <c r="E49" s="66"/>
    </row>
    <row r="50" spans="1:5" x14ac:dyDescent="0.2">
      <c r="A50" s="65">
        <v>5514</v>
      </c>
      <c r="B50" s="66" t="s">
        <v>372</v>
      </c>
      <c r="C50" s="67">
        <v>0</v>
      </c>
      <c r="D50" s="67">
        <v>0</v>
      </c>
      <c r="E50" s="66"/>
    </row>
    <row r="51" spans="1:5" x14ac:dyDescent="0.2">
      <c r="A51" s="65">
        <v>5515</v>
      </c>
      <c r="B51" s="66" t="s">
        <v>373</v>
      </c>
      <c r="C51" s="67">
        <v>0</v>
      </c>
      <c r="D51" s="67">
        <v>0</v>
      </c>
      <c r="E51" s="66"/>
    </row>
    <row r="52" spans="1:5" x14ac:dyDescent="0.2">
      <c r="A52" s="65">
        <v>5516</v>
      </c>
      <c r="B52" s="66" t="s">
        <v>374</v>
      </c>
      <c r="C52" s="67">
        <v>0</v>
      </c>
      <c r="D52" s="67">
        <v>0</v>
      </c>
      <c r="E52" s="66"/>
    </row>
    <row r="53" spans="1:5" x14ac:dyDescent="0.2">
      <c r="A53" s="65">
        <v>5517</v>
      </c>
      <c r="B53" s="66" t="s">
        <v>375</v>
      </c>
      <c r="C53" s="67">
        <v>0</v>
      </c>
      <c r="D53" s="67">
        <v>0</v>
      </c>
      <c r="E53" s="66"/>
    </row>
    <row r="54" spans="1:5" x14ac:dyDescent="0.2">
      <c r="A54" s="65">
        <v>5518</v>
      </c>
      <c r="B54" s="66" t="s">
        <v>46</v>
      </c>
      <c r="C54" s="67">
        <v>0</v>
      </c>
      <c r="D54" s="67">
        <v>0</v>
      </c>
      <c r="E54" s="66"/>
    </row>
    <row r="55" spans="1:5" x14ac:dyDescent="0.2">
      <c r="A55" s="65">
        <v>5520</v>
      </c>
      <c r="B55" s="66" t="s">
        <v>45</v>
      </c>
      <c r="C55" s="67">
        <v>0</v>
      </c>
      <c r="D55" s="67">
        <v>0</v>
      </c>
      <c r="E55" s="66"/>
    </row>
    <row r="56" spans="1:5" x14ac:dyDescent="0.2">
      <c r="A56" s="65">
        <v>5521</v>
      </c>
      <c r="B56" s="66" t="s">
        <v>376</v>
      </c>
      <c r="C56" s="67">
        <v>0</v>
      </c>
      <c r="D56" s="67">
        <v>0</v>
      </c>
      <c r="E56" s="66"/>
    </row>
    <row r="57" spans="1:5" x14ac:dyDescent="0.2">
      <c r="A57" s="65">
        <v>5522</v>
      </c>
      <c r="B57" s="66" t="s">
        <v>377</v>
      </c>
      <c r="C57" s="67">
        <v>0</v>
      </c>
      <c r="D57" s="67">
        <v>0</v>
      </c>
      <c r="E57" s="66"/>
    </row>
    <row r="58" spans="1:5" x14ac:dyDescent="0.2">
      <c r="A58" s="65">
        <v>5530</v>
      </c>
      <c r="B58" s="66" t="s">
        <v>378</v>
      </c>
      <c r="C58" s="67">
        <v>0</v>
      </c>
      <c r="D58" s="67">
        <v>0</v>
      </c>
      <c r="E58" s="66"/>
    </row>
    <row r="59" spans="1:5" x14ac:dyDescent="0.2">
      <c r="A59" s="65">
        <v>5531</v>
      </c>
      <c r="B59" s="66" t="s">
        <v>379</v>
      </c>
      <c r="C59" s="67">
        <v>0</v>
      </c>
      <c r="D59" s="67">
        <v>0</v>
      </c>
      <c r="E59" s="66"/>
    </row>
    <row r="60" spans="1:5" x14ac:dyDescent="0.2">
      <c r="A60" s="65">
        <v>5532</v>
      </c>
      <c r="B60" s="66" t="s">
        <v>380</v>
      </c>
      <c r="C60" s="67">
        <v>0</v>
      </c>
      <c r="D60" s="67">
        <v>0</v>
      </c>
      <c r="E60" s="66"/>
    </row>
    <row r="61" spans="1:5" x14ac:dyDescent="0.2">
      <c r="A61" s="65">
        <v>5533</v>
      </c>
      <c r="B61" s="66" t="s">
        <v>381</v>
      </c>
      <c r="C61" s="67">
        <v>0</v>
      </c>
      <c r="D61" s="67">
        <v>0</v>
      </c>
      <c r="E61" s="66"/>
    </row>
    <row r="62" spans="1:5" x14ac:dyDescent="0.2">
      <c r="A62" s="65">
        <v>5534</v>
      </c>
      <c r="B62" s="66" t="s">
        <v>382</v>
      </c>
      <c r="C62" s="67">
        <v>0</v>
      </c>
      <c r="D62" s="67">
        <v>0</v>
      </c>
      <c r="E62" s="66"/>
    </row>
    <row r="63" spans="1:5" x14ac:dyDescent="0.2">
      <c r="A63" s="65">
        <v>5535</v>
      </c>
      <c r="B63" s="66" t="s">
        <v>383</v>
      </c>
      <c r="C63" s="67">
        <v>0</v>
      </c>
      <c r="D63" s="67">
        <v>0</v>
      </c>
      <c r="E63" s="66"/>
    </row>
    <row r="64" spans="1:5" x14ac:dyDescent="0.2">
      <c r="A64" s="65">
        <v>5540</v>
      </c>
      <c r="B64" s="66" t="s">
        <v>384</v>
      </c>
      <c r="C64" s="67">
        <v>0</v>
      </c>
      <c r="D64" s="67">
        <v>0</v>
      </c>
      <c r="E64" s="66"/>
    </row>
    <row r="65" spans="1:5" x14ac:dyDescent="0.2">
      <c r="A65" s="65">
        <v>5541</v>
      </c>
      <c r="B65" s="66" t="s">
        <v>384</v>
      </c>
      <c r="C65" s="67">
        <v>0</v>
      </c>
      <c r="D65" s="67">
        <v>0</v>
      </c>
      <c r="E65" s="66"/>
    </row>
    <row r="66" spans="1:5" x14ac:dyDescent="0.2">
      <c r="A66" s="65">
        <v>5550</v>
      </c>
      <c r="B66" s="66" t="s">
        <v>385</v>
      </c>
      <c r="C66" s="67">
        <v>0</v>
      </c>
      <c r="D66" s="67">
        <v>0</v>
      </c>
      <c r="E66" s="66"/>
    </row>
    <row r="67" spans="1:5" x14ac:dyDescent="0.2">
      <c r="A67" s="65">
        <v>5551</v>
      </c>
      <c r="B67" s="66" t="s">
        <v>385</v>
      </c>
      <c r="C67" s="67">
        <v>0</v>
      </c>
      <c r="D67" s="67">
        <v>0</v>
      </c>
      <c r="E67" s="66"/>
    </row>
    <row r="68" spans="1:5" x14ac:dyDescent="0.2">
      <c r="A68" s="65">
        <v>5590</v>
      </c>
      <c r="B68" s="66" t="s">
        <v>386</v>
      </c>
      <c r="C68" s="67">
        <v>0</v>
      </c>
      <c r="D68" s="67">
        <v>0</v>
      </c>
      <c r="E68" s="66"/>
    </row>
    <row r="69" spans="1:5" x14ac:dyDescent="0.2">
      <c r="A69" s="65">
        <v>5591</v>
      </c>
      <c r="B69" s="66" t="s">
        <v>387</v>
      </c>
      <c r="C69" s="67">
        <v>0</v>
      </c>
      <c r="D69" s="67">
        <v>0</v>
      </c>
      <c r="E69" s="66"/>
    </row>
    <row r="70" spans="1:5" x14ac:dyDescent="0.2">
      <c r="A70" s="65">
        <v>5592</v>
      </c>
      <c r="B70" s="66" t="s">
        <v>388</v>
      </c>
      <c r="C70" s="67">
        <v>0</v>
      </c>
      <c r="D70" s="67">
        <v>0</v>
      </c>
      <c r="E70" s="66"/>
    </row>
    <row r="71" spans="1:5" x14ac:dyDescent="0.2">
      <c r="A71" s="65">
        <v>5593</v>
      </c>
      <c r="B71" s="66" t="s">
        <v>389</v>
      </c>
      <c r="C71" s="67">
        <v>0</v>
      </c>
      <c r="D71" s="67">
        <v>0</v>
      </c>
      <c r="E71" s="66"/>
    </row>
    <row r="72" spans="1:5" x14ac:dyDescent="0.2">
      <c r="A72" s="65">
        <v>5594</v>
      </c>
      <c r="B72" s="66" t="s">
        <v>390</v>
      </c>
      <c r="C72" s="67">
        <v>0</v>
      </c>
      <c r="D72" s="67">
        <v>0</v>
      </c>
      <c r="E72" s="66"/>
    </row>
    <row r="73" spans="1:5" x14ac:dyDescent="0.2">
      <c r="A73" s="65">
        <v>5595</v>
      </c>
      <c r="B73" s="66" t="s">
        <v>391</v>
      </c>
      <c r="C73" s="67">
        <v>0</v>
      </c>
      <c r="D73" s="67">
        <v>0</v>
      </c>
      <c r="E73" s="66"/>
    </row>
    <row r="74" spans="1:5" x14ac:dyDescent="0.2">
      <c r="A74" s="65">
        <v>5596</v>
      </c>
      <c r="B74" s="66" t="s">
        <v>284</v>
      </c>
      <c r="C74" s="67">
        <v>0</v>
      </c>
      <c r="D74" s="67">
        <v>0</v>
      </c>
      <c r="E74" s="66"/>
    </row>
    <row r="75" spans="1:5" x14ac:dyDescent="0.2">
      <c r="A75" s="65">
        <v>5597</v>
      </c>
      <c r="B75" s="66" t="s">
        <v>392</v>
      </c>
      <c r="C75" s="67">
        <v>0</v>
      </c>
      <c r="D75" s="67">
        <v>0</v>
      </c>
      <c r="E75" s="66"/>
    </row>
    <row r="76" spans="1:5" x14ac:dyDescent="0.2">
      <c r="A76" s="65">
        <v>5599</v>
      </c>
      <c r="B76" s="66" t="s">
        <v>393</v>
      </c>
      <c r="C76" s="67">
        <v>0</v>
      </c>
      <c r="D76" s="67">
        <v>0</v>
      </c>
      <c r="E76" s="66"/>
    </row>
    <row r="77" spans="1:5" x14ac:dyDescent="0.2">
      <c r="A77" s="68">
        <v>5600</v>
      </c>
      <c r="B77" s="69" t="s">
        <v>44</v>
      </c>
      <c r="C77" s="70">
        <f>SUM(C78:C79)</f>
        <v>0</v>
      </c>
      <c r="D77" s="70">
        <f>SUM(D78:D79)</f>
        <v>2207828.16</v>
      </c>
      <c r="E77" s="69"/>
    </row>
    <row r="78" spans="1:5" x14ac:dyDescent="0.2">
      <c r="A78" s="65">
        <v>5610</v>
      </c>
      <c r="B78" s="66" t="s">
        <v>394</v>
      </c>
      <c r="C78" s="67">
        <v>0</v>
      </c>
      <c r="D78" s="67">
        <v>0</v>
      </c>
      <c r="E78" s="66"/>
    </row>
    <row r="79" spans="1:5" x14ac:dyDescent="0.2">
      <c r="A79" s="65">
        <v>5611</v>
      </c>
      <c r="B79" s="66" t="s">
        <v>395</v>
      </c>
      <c r="C79" s="67">
        <v>0</v>
      </c>
      <c r="D79" s="67">
        <v>2207828.16</v>
      </c>
      <c r="E79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20"/>
  <sheetViews>
    <sheetView showGridLines="0" workbookViewId="0">
      <selection sqref="A1:C1"/>
    </sheetView>
  </sheetViews>
  <sheetFormatPr baseColWidth="10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132" t="str">
        <f>ESF!A1</f>
        <v>MUNICIPIO DE GUANAJUATO</v>
      </c>
      <c r="B1" s="132"/>
      <c r="C1" s="132"/>
    </row>
    <row r="2" spans="1:3" s="11" customFormat="1" ht="18" customHeight="1" x14ac:dyDescent="0.25">
      <c r="A2" s="132" t="s">
        <v>426</v>
      </c>
      <c r="B2" s="132"/>
      <c r="C2" s="132"/>
    </row>
    <row r="3" spans="1:3" s="11" customFormat="1" ht="18" customHeight="1" x14ac:dyDescent="0.25">
      <c r="A3" s="132" t="str">
        <f>ESF!A3</f>
        <v>Correspondientes del 01 de Enero al 30 de Junio de 2020</v>
      </c>
      <c r="B3" s="132"/>
      <c r="C3" s="132"/>
    </row>
    <row r="4" spans="1:3" s="13" customFormat="1" ht="18" customHeight="1" x14ac:dyDescent="0.2">
      <c r="A4" s="134" t="s">
        <v>422</v>
      </c>
      <c r="B4" s="134"/>
      <c r="C4" s="134"/>
    </row>
    <row r="5" spans="1:3" x14ac:dyDescent="0.2">
      <c r="A5" s="109" t="s">
        <v>456</v>
      </c>
      <c r="B5" s="109"/>
      <c r="C5" s="110">
        <v>382449172.95999998</v>
      </c>
    </row>
    <row r="6" spans="1:3" x14ac:dyDescent="0.2">
      <c r="A6" s="71"/>
      <c r="B6" s="72"/>
      <c r="C6" s="73"/>
    </row>
    <row r="7" spans="1:3" x14ac:dyDescent="0.2">
      <c r="A7" s="109" t="s">
        <v>457</v>
      </c>
      <c r="B7" s="109"/>
      <c r="C7" s="110">
        <v>0</v>
      </c>
    </row>
    <row r="8" spans="1:3" x14ac:dyDescent="0.2">
      <c r="A8" s="74" t="s">
        <v>458</v>
      </c>
      <c r="B8" s="75" t="s">
        <v>271</v>
      </c>
      <c r="C8" s="76">
        <v>0</v>
      </c>
    </row>
    <row r="9" spans="1:3" x14ac:dyDescent="0.2">
      <c r="A9" s="77" t="s">
        <v>459</v>
      </c>
      <c r="B9" s="78" t="s">
        <v>468</v>
      </c>
      <c r="C9" s="76">
        <v>0</v>
      </c>
    </row>
    <row r="10" spans="1:3" x14ac:dyDescent="0.2">
      <c r="A10" s="77" t="s">
        <v>460</v>
      </c>
      <c r="B10" s="78" t="s">
        <v>279</v>
      </c>
      <c r="C10" s="76">
        <v>0</v>
      </c>
    </row>
    <row r="11" spans="1:3" x14ac:dyDescent="0.2">
      <c r="A11" s="77" t="s">
        <v>461</v>
      </c>
      <c r="B11" s="78" t="s">
        <v>280</v>
      </c>
      <c r="C11" s="76">
        <v>0</v>
      </c>
    </row>
    <row r="12" spans="1:3" x14ac:dyDescent="0.2">
      <c r="A12" s="77" t="s">
        <v>462</v>
      </c>
      <c r="B12" s="78" t="s">
        <v>281</v>
      </c>
      <c r="C12" s="76">
        <v>0</v>
      </c>
    </row>
    <row r="13" spans="1:3" x14ac:dyDescent="0.2">
      <c r="A13" s="74" t="s">
        <v>463</v>
      </c>
      <c r="B13" s="75" t="s">
        <v>464</v>
      </c>
      <c r="C13" s="76">
        <v>0</v>
      </c>
    </row>
    <row r="14" spans="1:3" x14ac:dyDescent="0.2">
      <c r="A14" s="71"/>
      <c r="B14" s="79"/>
      <c r="C14" s="80"/>
    </row>
    <row r="15" spans="1:3" x14ac:dyDescent="0.2">
      <c r="A15" s="109" t="s">
        <v>48</v>
      </c>
      <c r="B15" s="109"/>
      <c r="C15" s="110">
        <v>10826514.550000001</v>
      </c>
    </row>
    <row r="16" spans="1:3" x14ac:dyDescent="0.2">
      <c r="A16" s="74">
        <v>3.1</v>
      </c>
      <c r="B16" s="78" t="s">
        <v>467</v>
      </c>
      <c r="C16" s="76">
        <v>0</v>
      </c>
    </row>
    <row r="17" spans="1:3" x14ac:dyDescent="0.2">
      <c r="A17" s="77">
        <v>3.2</v>
      </c>
      <c r="B17" s="78" t="s">
        <v>465</v>
      </c>
      <c r="C17" s="76">
        <v>10826514.550000001</v>
      </c>
    </row>
    <row r="18" spans="1:3" x14ac:dyDescent="0.2">
      <c r="A18" s="77">
        <v>3.3</v>
      </c>
      <c r="B18" s="75" t="s">
        <v>466</v>
      </c>
      <c r="C18" s="81">
        <v>0</v>
      </c>
    </row>
    <row r="19" spans="1:3" x14ac:dyDescent="0.2">
      <c r="A19" s="71"/>
      <c r="B19" s="82"/>
      <c r="C19" s="83"/>
    </row>
    <row r="20" spans="1:3" x14ac:dyDescent="0.2">
      <c r="A20" s="109" t="s">
        <v>47</v>
      </c>
      <c r="B20" s="109"/>
      <c r="C20" s="110">
        <v>371622658.40999997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132" t="str">
        <f>ESF!A1</f>
        <v>MUNICIPIO DE GUANAJUATO</v>
      </c>
      <c r="B1" s="132"/>
      <c r="C1" s="132"/>
    </row>
    <row r="2" spans="1:3" s="14" customFormat="1" ht="18.95" customHeight="1" x14ac:dyDescent="0.25">
      <c r="A2" s="132" t="s">
        <v>427</v>
      </c>
      <c r="B2" s="132"/>
      <c r="C2" s="132"/>
    </row>
    <row r="3" spans="1:3" s="14" customFormat="1" ht="18.95" customHeight="1" x14ac:dyDescent="0.25">
      <c r="A3" s="132" t="str">
        <f>ESF!A3</f>
        <v>Correspondientes del 01 de Enero al 30 de Junio de 2020</v>
      </c>
      <c r="B3" s="132"/>
      <c r="C3" s="132"/>
    </row>
    <row r="4" spans="1:3" x14ac:dyDescent="0.2">
      <c r="A4" s="134" t="s">
        <v>422</v>
      </c>
      <c r="B4" s="134"/>
      <c r="C4" s="134"/>
    </row>
    <row r="5" spans="1:3" x14ac:dyDescent="0.2">
      <c r="A5" s="109" t="s">
        <v>469</v>
      </c>
      <c r="B5" s="109"/>
      <c r="C5" s="110">
        <v>266551595.5</v>
      </c>
    </row>
    <row r="6" spans="1:3" x14ac:dyDescent="0.2">
      <c r="A6" s="84"/>
      <c r="B6" s="72"/>
      <c r="C6" s="85"/>
    </row>
    <row r="7" spans="1:3" x14ac:dyDescent="0.2">
      <c r="A7" s="109" t="s">
        <v>470</v>
      </c>
      <c r="B7" s="109"/>
      <c r="C7" s="110">
        <v>11044403.889999999</v>
      </c>
    </row>
    <row r="8" spans="1:3" x14ac:dyDescent="0.2">
      <c r="A8" s="86">
        <v>2.1</v>
      </c>
      <c r="B8" s="75" t="s">
        <v>299</v>
      </c>
      <c r="C8" s="76">
        <v>0</v>
      </c>
    </row>
    <row r="9" spans="1:3" x14ac:dyDescent="0.2">
      <c r="A9" s="86">
        <v>2.2000000000000002</v>
      </c>
      <c r="B9" s="75" t="s">
        <v>296</v>
      </c>
      <c r="C9" s="76">
        <v>0</v>
      </c>
    </row>
    <row r="10" spans="1:3" x14ac:dyDescent="0.2">
      <c r="A10" s="87">
        <v>2.2999999999999998</v>
      </c>
      <c r="B10" s="78" t="s">
        <v>165</v>
      </c>
      <c r="C10" s="76">
        <v>67860</v>
      </c>
    </row>
    <row r="11" spans="1:3" x14ac:dyDescent="0.2">
      <c r="A11" s="87">
        <v>2.4</v>
      </c>
      <c r="B11" s="78" t="s">
        <v>166</v>
      </c>
      <c r="C11" s="76"/>
    </row>
    <row r="12" spans="1:3" x14ac:dyDescent="0.2">
      <c r="A12" s="87">
        <v>2.5</v>
      </c>
      <c r="B12" s="78" t="s">
        <v>167</v>
      </c>
      <c r="C12" s="76">
        <v>52200</v>
      </c>
    </row>
    <row r="13" spans="1:3" x14ac:dyDescent="0.2">
      <c r="A13" s="87">
        <v>2.6</v>
      </c>
      <c r="B13" s="78" t="s">
        <v>168</v>
      </c>
      <c r="C13" s="76"/>
    </row>
    <row r="14" spans="1:3" x14ac:dyDescent="0.2">
      <c r="A14" s="87">
        <v>2.7</v>
      </c>
      <c r="B14" s="78" t="s">
        <v>169</v>
      </c>
      <c r="C14" s="76"/>
    </row>
    <row r="15" spans="1:3" x14ac:dyDescent="0.2">
      <c r="A15" s="87">
        <v>2.8</v>
      </c>
      <c r="B15" s="78" t="s">
        <v>170</v>
      </c>
      <c r="C15" s="76"/>
    </row>
    <row r="16" spans="1:3" x14ac:dyDescent="0.2">
      <c r="A16" s="87">
        <v>2.9</v>
      </c>
      <c r="B16" s="78" t="s">
        <v>172</v>
      </c>
      <c r="C16" s="76">
        <v>0</v>
      </c>
    </row>
    <row r="17" spans="1:3" x14ac:dyDescent="0.2">
      <c r="A17" s="87" t="s">
        <v>471</v>
      </c>
      <c r="B17" s="78" t="s">
        <v>472</v>
      </c>
      <c r="C17" s="76">
        <v>0</v>
      </c>
    </row>
    <row r="18" spans="1:3" x14ac:dyDescent="0.2">
      <c r="A18" s="87" t="s">
        <v>501</v>
      </c>
      <c r="B18" s="78" t="s">
        <v>174</v>
      </c>
      <c r="C18" s="76">
        <v>0</v>
      </c>
    </row>
    <row r="19" spans="1:3" x14ac:dyDescent="0.2">
      <c r="A19" s="87" t="s">
        <v>502</v>
      </c>
      <c r="B19" s="78" t="s">
        <v>473</v>
      </c>
      <c r="C19" s="76">
        <v>6345228.3799999999</v>
      </c>
    </row>
    <row r="20" spans="1:3" x14ac:dyDescent="0.2">
      <c r="A20" s="87" t="s">
        <v>503</v>
      </c>
      <c r="B20" s="78" t="s">
        <v>474</v>
      </c>
      <c r="C20" s="76">
        <v>2881028.81</v>
      </c>
    </row>
    <row r="21" spans="1:3" x14ac:dyDescent="0.2">
      <c r="A21" s="87" t="s">
        <v>504</v>
      </c>
      <c r="B21" s="78" t="s">
        <v>475</v>
      </c>
      <c r="C21" s="76">
        <v>0</v>
      </c>
    </row>
    <row r="22" spans="1:3" x14ac:dyDescent="0.2">
      <c r="A22" s="87" t="s">
        <v>476</v>
      </c>
      <c r="B22" s="78" t="s">
        <v>477</v>
      </c>
      <c r="C22" s="76">
        <v>0</v>
      </c>
    </row>
    <row r="23" spans="1:3" x14ac:dyDescent="0.2">
      <c r="A23" s="87" t="s">
        <v>478</v>
      </c>
      <c r="B23" s="78" t="s">
        <v>479</v>
      </c>
      <c r="C23" s="76">
        <v>0</v>
      </c>
    </row>
    <row r="24" spans="1:3" x14ac:dyDescent="0.2">
      <c r="A24" s="87" t="s">
        <v>480</v>
      </c>
      <c r="B24" s="78" t="s">
        <v>481</v>
      </c>
      <c r="C24" s="76">
        <v>0</v>
      </c>
    </row>
    <row r="25" spans="1:3" x14ac:dyDescent="0.2">
      <c r="A25" s="87" t="s">
        <v>482</v>
      </c>
      <c r="B25" s="78" t="s">
        <v>483</v>
      </c>
      <c r="C25" s="76">
        <v>0</v>
      </c>
    </row>
    <row r="26" spans="1:3" x14ac:dyDescent="0.2">
      <c r="A26" s="87" t="s">
        <v>484</v>
      </c>
      <c r="B26" s="78" t="s">
        <v>485</v>
      </c>
      <c r="C26" s="76">
        <v>1698086.7</v>
      </c>
    </row>
    <row r="27" spans="1:3" x14ac:dyDescent="0.2">
      <c r="A27" s="87" t="s">
        <v>486</v>
      </c>
      <c r="B27" s="78" t="s">
        <v>487</v>
      </c>
      <c r="C27" s="76">
        <v>0</v>
      </c>
    </row>
    <row r="28" spans="1:3" x14ac:dyDescent="0.2">
      <c r="A28" s="87" t="s">
        <v>488</v>
      </c>
      <c r="B28" s="75" t="s">
        <v>489</v>
      </c>
      <c r="C28" s="76">
        <v>0</v>
      </c>
    </row>
    <row r="29" spans="1:3" x14ac:dyDescent="0.2">
      <c r="A29" s="88"/>
      <c r="B29" s="89"/>
      <c r="C29" s="90"/>
    </row>
    <row r="30" spans="1:3" x14ac:dyDescent="0.2">
      <c r="A30" s="109" t="s">
        <v>490</v>
      </c>
      <c r="B30" s="109"/>
      <c r="C30" s="110">
        <v>2207828.16</v>
      </c>
    </row>
    <row r="31" spans="1:3" x14ac:dyDescent="0.2">
      <c r="A31" s="87" t="s">
        <v>491</v>
      </c>
      <c r="B31" s="78" t="s">
        <v>368</v>
      </c>
      <c r="C31" s="81">
        <v>2207828.16</v>
      </c>
    </row>
    <row r="32" spans="1:3" x14ac:dyDescent="0.2">
      <c r="A32" s="87" t="s">
        <v>492</v>
      </c>
      <c r="B32" s="78" t="s">
        <v>45</v>
      </c>
      <c r="C32" s="76">
        <v>0</v>
      </c>
    </row>
    <row r="33" spans="1:3" x14ac:dyDescent="0.2">
      <c r="A33" s="87" t="s">
        <v>493</v>
      </c>
      <c r="B33" s="78" t="s">
        <v>378</v>
      </c>
      <c r="C33" s="76">
        <v>0</v>
      </c>
    </row>
    <row r="34" spans="1:3" x14ac:dyDescent="0.2">
      <c r="A34" s="87" t="s">
        <v>494</v>
      </c>
      <c r="B34" s="78" t="s">
        <v>495</v>
      </c>
      <c r="C34" s="76">
        <v>0</v>
      </c>
    </row>
    <row r="35" spans="1:3" x14ac:dyDescent="0.2">
      <c r="A35" s="87" t="s">
        <v>496</v>
      </c>
      <c r="B35" s="78" t="s">
        <v>497</v>
      </c>
      <c r="C35" s="76">
        <v>0</v>
      </c>
    </row>
    <row r="36" spans="1:3" x14ac:dyDescent="0.2">
      <c r="A36" s="87" t="s">
        <v>498</v>
      </c>
      <c r="B36" s="78" t="s">
        <v>386</v>
      </c>
      <c r="C36" s="76">
        <v>0</v>
      </c>
    </row>
    <row r="37" spans="1:3" x14ac:dyDescent="0.2">
      <c r="A37" s="87" t="s">
        <v>499</v>
      </c>
      <c r="B37" s="75" t="s">
        <v>500</v>
      </c>
      <c r="C37" s="81">
        <v>0</v>
      </c>
    </row>
    <row r="38" spans="1:3" x14ac:dyDescent="0.2">
      <c r="A38" s="84"/>
      <c r="B38" s="91"/>
      <c r="C38" s="92"/>
    </row>
    <row r="39" spans="1:3" x14ac:dyDescent="0.2">
      <c r="A39" s="109" t="s">
        <v>49</v>
      </c>
      <c r="B39" s="109"/>
      <c r="C39" s="110">
        <v>257715019.77000001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9" width="11" style="8" bestFit="1" customWidth="1"/>
    <col min="10" max="10" width="14.140625" style="8" bestFit="1" customWidth="1"/>
    <col min="11" max="16384" width="9.140625" style="8"/>
  </cols>
  <sheetData>
    <row r="1" spans="1:10" ht="18.95" customHeight="1" x14ac:dyDescent="0.2">
      <c r="A1" s="132" t="str">
        <f>'Notas a los Edos Financieros'!A1</f>
        <v>MUNICIPIO DE GUANAJUATO</v>
      </c>
      <c r="B1" s="133"/>
      <c r="C1" s="133"/>
      <c r="D1" s="133"/>
      <c r="E1" s="133"/>
      <c r="F1" s="133"/>
      <c r="G1" s="107" t="s">
        <v>118</v>
      </c>
      <c r="H1" s="108">
        <f>'Notas a los Edos Financieros'!E1</f>
        <v>2020</v>
      </c>
    </row>
    <row r="2" spans="1:10" ht="18.95" customHeight="1" x14ac:dyDescent="0.2">
      <c r="A2" s="132" t="s">
        <v>428</v>
      </c>
      <c r="B2" s="133"/>
      <c r="C2" s="133"/>
      <c r="D2" s="133"/>
      <c r="E2" s="133"/>
      <c r="F2" s="133"/>
      <c r="G2" s="107" t="s">
        <v>120</v>
      </c>
      <c r="H2" s="108" t="str">
        <f>'Notas a los Edos Financieros'!E2</f>
        <v>Trimestral</v>
      </c>
    </row>
    <row r="3" spans="1:10" ht="18.95" customHeight="1" x14ac:dyDescent="0.2">
      <c r="A3" s="134" t="str">
        <f>'Notas a los Edos Financieros'!A3</f>
        <v>Correspondientes del 01 de Enero al 30 de Junio de 2020</v>
      </c>
      <c r="B3" s="135"/>
      <c r="C3" s="135"/>
      <c r="D3" s="135"/>
      <c r="E3" s="135"/>
      <c r="F3" s="135"/>
      <c r="G3" s="116" t="s">
        <v>122</v>
      </c>
      <c r="H3" s="117">
        <f>'Notas a los Edos Financieros'!E3</f>
        <v>2</v>
      </c>
    </row>
    <row r="4" spans="1:10" x14ac:dyDescent="0.2">
      <c r="A4" s="45" t="s">
        <v>563</v>
      </c>
      <c r="B4" s="39"/>
      <c r="C4" s="39"/>
      <c r="D4" s="39"/>
      <c r="E4" s="39"/>
      <c r="F4" s="39"/>
      <c r="G4" s="39"/>
      <c r="H4" s="39"/>
      <c r="I4" s="37"/>
      <c r="J4" s="37"/>
    </row>
    <row r="5" spans="1:10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">
      <c r="A6" s="17" t="s">
        <v>95</v>
      </c>
      <c r="B6" s="17" t="s">
        <v>423</v>
      </c>
      <c r="C6" s="17" t="s">
        <v>111</v>
      </c>
      <c r="D6" s="17" t="s">
        <v>424</v>
      </c>
      <c r="E6" s="17" t="s">
        <v>425</v>
      </c>
      <c r="F6" s="17" t="s">
        <v>110</v>
      </c>
      <c r="G6" s="17" t="s">
        <v>88</v>
      </c>
      <c r="H6" s="17" t="s">
        <v>113</v>
      </c>
      <c r="I6" s="17" t="s">
        <v>114</v>
      </c>
      <c r="J6" s="17" t="s">
        <v>115</v>
      </c>
    </row>
    <row r="7" spans="1:10" s="15" customFormat="1" x14ac:dyDescent="0.2">
      <c r="A7" s="68">
        <v>7000</v>
      </c>
      <c r="B7" s="69" t="s">
        <v>89</v>
      </c>
      <c r="C7" s="69"/>
      <c r="D7" s="69"/>
      <c r="E7" s="69"/>
      <c r="F7" s="69"/>
      <c r="G7" s="69"/>
      <c r="H7" s="69"/>
      <c r="I7" s="69"/>
      <c r="J7" s="40"/>
    </row>
    <row r="8" spans="1:10" x14ac:dyDescent="0.2">
      <c r="A8" s="66">
        <v>7110</v>
      </c>
      <c r="B8" s="66" t="s">
        <v>88</v>
      </c>
      <c r="C8" s="67">
        <v>0</v>
      </c>
      <c r="D8" s="67">
        <v>0</v>
      </c>
      <c r="E8" s="67">
        <v>0</v>
      </c>
      <c r="F8" s="67">
        <v>0</v>
      </c>
      <c r="G8" s="66"/>
      <c r="H8" s="66"/>
      <c r="I8" s="66"/>
      <c r="J8" s="37"/>
    </row>
    <row r="9" spans="1:10" x14ac:dyDescent="0.2">
      <c r="A9" s="66">
        <v>7120</v>
      </c>
      <c r="B9" s="66" t="s">
        <v>87</v>
      </c>
      <c r="C9" s="67">
        <v>0</v>
      </c>
      <c r="D9" s="67">
        <v>0</v>
      </c>
      <c r="E9" s="67">
        <v>0</v>
      </c>
      <c r="F9" s="67">
        <v>0</v>
      </c>
      <c r="G9" s="66"/>
      <c r="H9" s="66"/>
      <c r="I9" s="66"/>
      <c r="J9" s="37"/>
    </row>
    <row r="10" spans="1:10" x14ac:dyDescent="0.2">
      <c r="A10" s="66">
        <v>7130</v>
      </c>
      <c r="B10" s="66" t="s">
        <v>86</v>
      </c>
      <c r="C10" s="67">
        <v>0</v>
      </c>
      <c r="D10" s="67">
        <v>0</v>
      </c>
      <c r="E10" s="67">
        <v>0</v>
      </c>
      <c r="F10" s="67">
        <v>0</v>
      </c>
      <c r="G10" s="66"/>
      <c r="H10" s="66"/>
      <c r="I10" s="66"/>
      <c r="J10" s="37"/>
    </row>
    <row r="11" spans="1:10" x14ac:dyDescent="0.2">
      <c r="A11" s="66">
        <v>7140</v>
      </c>
      <c r="B11" s="66" t="s">
        <v>85</v>
      </c>
      <c r="C11" s="67">
        <v>0</v>
      </c>
      <c r="D11" s="67">
        <v>0</v>
      </c>
      <c r="E11" s="67">
        <v>0</v>
      </c>
      <c r="F11" s="67">
        <v>0</v>
      </c>
      <c r="G11" s="66"/>
      <c r="H11" s="66"/>
      <c r="I11" s="66"/>
      <c r="J11" s="37"/>
    </row>
    <row r="12" spans="1:10" x14ac:dyDescent="0.2">
      <c r="A12" s="66">
        <v>7150</v>
      </c>
      <c r="B12" s="66" t="s">
        <v>84</v>
      </c>
      <c r="C12" s="67">
        <v>0</v>
      </c>
      <c r="D12" s="67">
        <v>0</v>
      </c>
      <c r="E12" s="67">
        <v>0</v>
      </c>
      <c r="F12" s="67">
        <v>0</v>
      </c>
      <c r="G12" s="66"/>
      <c r="H12" s="66"/>
      <c r="I12" s="66"/>
      <c r="J12" s="37"/>
    </row>
    <row r="13" spans="1:10" x14ac:dyDescent="0.2">
      <c r="A13" s="66">
        <v>7160</v>
      </c>
      <c r="B13" s="66" t="s">
        <v>83</v>
      </c>
      <c r="C13" s="67">
        <v>0</v>
      </c>
      <c r="D13" s="67">
        <v>0</v>
      </c>
      <c r="E13" s="67">
        <v>0</v>
      </c>
      <c r="F13" s="67">
        <v>0</v>
      </c>
      <c r="G13" s="66"/>
      <c r="H13" s="66"/>
      <c r="I13" s="66"/>
      <c r="J13" s="37"/>
    </row>
    <row r="14" spans="1:10" x14ac:dyDescent="0.2">
      <c r="A14" s="66">
        <v>7210</v>
      </c>
      <c r="B14" s="66" t="s">
        <v>82</v>
      </c>
      <c r="C14" s="67">
        <v>0</v>
      </c>
      <c r="D14" s="67">
        <v>0</v>
      </c>
      <c r="E14" s="67">
        <v>0</v>
      </c>
      <c r="F14" s="67">
        <v>0</v>
      </c>
      <c r="G14" s="66"/>
      <c r="H14" s="66"/>
      <c r="I14" s="66"/>
      <c r="J14" s="37"/>
    </row>
    <row r="15" spans="1:10" x14ac:dyDescent="0.2">
      <c r="A15" s="66">
        <v>7220</v>
      </c>
      <c r="B15" s="66" t="s">
        <v>81</v>
      </c>
      <c r="C15" s="67">
        <v>0</v>
      </c>
      <c r="D15" s="67">
        <v>0</v>
      </c>
      <c r="E15" s="67">
        <v>0</v>
      </c>
      <c r="F15" s="67">
        <v>0</v>
      </c>
      <c r="G15" s="66"/>
      <c r="H15" s="66"/>
      <c r="I15" s="66"/>
      <c r="J15" s="37"/>
    </row>
    <row r="16" spans="1:10" x14ac:dyDescent="0.2">
      <c r="A16" s="66">
        <v>7230</v>
      </c>
      <c r="B16" s="66" t="s">
        <v>80</v>
      </c>
      <c r="C16" s="67">
        <v>0</v>
      </c>
      <c r="D16" s="67">
        <v>0</v>
      </c>
      <c r="E16" s="67">
        <v>0</v>
      </c>
      <c r="F16" s="67">
        <v>0</v>
      </c>
      <c r="G16" s="66"/>
      <c r="H16" s="66"/>
      <c r="I16" s="66"/>
      <c r="J16" s="37"/>
    </row>
    <row r="17" spans="1:10" x14ac:dyDescent="0.2">
      <c r="A17" s="66">
        <v>7240</v>
      </c>
      <c r="B17" s="66" t="s">
        <v>79</v>
      </c>
      <c r="C17" s="67">
        <v>0</v>
      </c>
      <c r="D17" s="67">
        <v>0</v>
      </c>
      <c r="E17" s="67">
        <v>0</v>
      </c>
      <c r="F17" s="67">
        <v>0</v>
      </c>
      <c r="G17" s="66"/>
      <c r="H17" s="66"/>
      <c r="I17" s="66"/>
      <c r="J17" s="37"/>
    </row>
    <row r="18" spans="1:10" x14ac:dyDescent="0.2">
      <c r="A18" s="66">
        <v>7250</v>
      </c>
      <c r="B18" s="66" t="s">
        <v>78</v>
      </c>
      <c r="C18" s="67">
        <v>0</v>
      </c>
      <c r="D18" s="67">
        <v>0</v>
      </c>
      <c r="E18" s="67">
        <v>0</v>
      </c>
      <c r="F18" s="67">
        <v>0</v>
      </c>
      <c r="G18" s="66"/>
      <c r="H18" s="66"/>
      <c r="I18" s="66"/>
      <c r="J18" s="37"/>
    </row>
    <row r="19" spans="1:10" x14ac:dyDescent="0.2">
      <c r="A19" s="66">
        <v>7260</v>
      </c>
      <c r="B19" s="66" t="s">
        <v>77</v>
      </c>
      <c r="C19" s="67">
        <v>0</v>
      </c>
      <c r="D19" s="67">
        <v>0</v>
      </c>
      <c r="E19" s="67">
        <v>0</v>
      </c>
      <c r="F19" s="67">
        <v>0</v>
      </c>
      <c r="G19" s="66"/>
      <c r="H19" s="66"/>
      <c r="I19" s="66"/>
      <c r="J19" s="37"/>
    </row>
    <row r="20" spans="1:10" x14ac:dyDescent="0.2">
      <c r="A20" s="66">
        <v>7310</v>
      </c>
      <c r="B20" s="66" t="s">
        <v>76</v>
      </c>
      <c r="C20" s="67">
        <v>0</v>
      </c>
      <c r="D20" s="67">
        <v>0</v>
      </c>
      <c r="E20" s="67">
        <v>0</v>
      </c>
      <c r="F20" s="67">
        <v>0</v>
      </c>
      <c r="G20" s="66"/>
      <c r="H20" s="66"/>
      <c r="I20" s="66"/>
      <c r="J20" s="37"/>
    </row>
    <row r="21" spans="1:10" x14ac:dyDescent="0.2">
      <c r="A21" s="66">
        <v>7320</v>
      </c>
      <c r="B21" s="66" t="s">
        <v>75</v>
      </c>
      <c r="C21" s="67">
        <v>0</v>
      </c>
      <c r="D21" s="67">
        <v>0</v>
      </c>
      <c r="E21" s="67">
        <v>0</v>
      </c>
      <c r="F21" s="67">
        <v>0</v>
      </c>
      <c r="G21" s="66"/>
      <c r="H21" s="66"/>
      <c r="I21" s="66"/>
      <c r="J21" s="37"/>
    </row>
    <row r="22" spans="1:10" x14ac:dyDescent="0.2">
      <c r="A22" s="66">
        <v>7330</v>
      </c>
      <c r="B22" s="66" t="s">
        <v>74</v>
      </c>
      <c r="C22" s="67">
        <v>0</v>
      </c>
      <c r="D22" s="67">
        <v>0</v>
      </c>
      <c r="E22" s="67">
        <v>0</v>
      </c>
      <c r="F22" s="67">
        <v>0</v>
      </c>
      <c r="G22" s="66"/>
      <c r="H22" s="66"/>
      <c r="I22" s="66"/>
      <c r="J22" s="37"/>
    </row>
    <row r="23" spans="1:10" x14ac:dyDescent="0.2">
      <c r="A23" s="66">
        <v>7340</v>
      </c>
      <c r="B23" s="66" t="s">
        <v>73</v>
      </c>
      <c r="C23" s="67">
        <v>0</v>
      </c>
      <c r="D23" s="67">
        <v>0</v>
      </c>
      <c r="E23" s="67">
        <v>0</v>
      </c>
      <c r="F23" s="67">
        <v>0</v>
      </c>
      <c r="G23" s="66"/>
      <c r="H23" s="66"/>
      <c r="I23" s="66"/>
      <c r="J23" s="37"/>
    </row>
    <row r="24" spans="1:10" x14ac:dyDescent="0.2">
      <c r="A24" s="66">
        <v>7350</v>
      </c>
      <c r="B24" s="66" t="s">
        <v>72</v>
      </c>
      <c r="C24" s="67">
        <v>0</v>
      </c>
      <c r="D24" s="67">
        <v>0</v>
      </c>
      <c r="E24" s="67">
        <v>0</v>
      </c>
      <c r="F24" s="67">
        <v>0</v>
      </c>
      <c r="G24" s="66"/>
      <c r="H24" s="66"/>
      <c r="I24" s="66"/>
      <c r="J24" s="37"/>
    </row>
    <row r="25" spans="1:10" x14ac:dyDescent="0.2">
      <c r="A25" s="66">
        <v>7360</v>
      </c>
      <c r="B25" s="66" t="s">
        <v>71</v>
      </c>
      <c r="C25" s="67">
        <v>0</v>
      </c>
      <c r="D25" s="67">
        <v>0</v>
      </c>
      <c r="E25" s="67">
        <v>0</v>
      </c>
      <c r="F25" s="67">
        <v>0</v>
      </c>
      <c r="G25" s="66"/>
      <c r="H25" s="66"/>
      <c r="I25" s="66"/>
      <c r="J25" s="37"/>
    </row>
    <row r="26" spans="1:10" x14ac:dyDescent="0.2">
      <c r="A26" s="66">
        <v>7410</v>
      </c>
      <c r="B26" s="66" t="s">
        <v>70</v>
      </c>
      <c r="C26" s="67">
        <v>0</v>
      </c>
      <c r="D26" s="67">
        <v>0</v>
      </c>
      <c r="E26" s="67">
        <v>0</v>
      </c>
      <c r="F26" s="67">
        <v>0</v>
      </c>
      <c r="G26" s="66"/>
      <c r="H26" s="66"/>
      <c r="I26" s="66"/>
      <c r="J26" s="37"/>
    </row>
    <row r="27" spans="1:10" x14ac:dyDescent="0.2">
      <c r="A27" s="66">
        <v>7420</v>
      </c>
      <c r="B27" s="66" t="s">
        <v>69</v>
      </c>
      <c r="C27" s="67">
        <v>0</v>
      </c>
      <c r="D27" s="67">
        <v>0</v>
      </c>
      <c r="E27" s="67">
        <v>0</v>
      </c>
      <c r="F27" s="67">
        <v>0</v>
      </c>
      <c r="G27" s="66"/>
      <c r="H27" s="66"/>
      <c r="I27" s="66"/>
      <c r="J27" s="37"/>
    </row>
    <row r="28" spans="1:10" x14ac:dyDescent="0.2">
      <c r="A28" s="66">
        <v>7510</v>
      </c>
      <c r="B28" s="66" t="s">
        <v>68</v>
      </c>
      <c r="C28" s="67">
        <v>0</v>
      </c>
      <c r="D28" s="67">
        <v>0</v>
      </c>
      <c r="E28" s="67">
        <v>0</v>
      </c>
      <c r="F28" s="67">
        <v>0</v>
      </c>
      <c r="G28" s="66"/>
      <c r="H28" s="66"/>
      <c r="I28" s="66"/>
      <c r="J28" s="37"/>
    </row>
    <row r="29" spans="1:10" x14ac:dyDescent="0.2">
      <c r="A29" s="66">
        <v>7520</v>
      </c>
      <c r="B29" s="66" t="s">
        <v>67</v>
      </c>
      <c r="C29" s="67">
        <v>0</v>
      </c>
      <c r="D29" s="67">
        <v>0</v>
      </c>
      <c r="E29" s="67">
        <v>0</v>
      </c>
      <c r="F29" s="67">
        <v>0</v>
      </c>
      <c r="G29" s="66"/>
      <c r="H29" s="66"/>
      <c r="I29" s="66"/>
      <c r="J29" s="37"/>
    </row>
    <row r="30" spans="1:10" x14ac:dyDescent="0.2">
      <c r="A30" s="66">
        <v>7610</v>
      </c>
      <c r="B30" s="66" t="s">
        <v>66</v>
      </c>
      <c r="C30" s="67">
        <v>0</v>
      </c>
      <c r="D30" s="67">
        <v>0</v>
      </c>
      <c r="E30" s="67">
        <v>0</v>
      </c>
      <c r="F30" s="67">
        <v>0</v>
      </c>
      <c r="G30" s="66"/>
      <c r="H30" s="66"/>
      <c r="I30" s="66"/>
      <c r="J30" s="37"/>
    </row>
    <row r="31" spans="1:10" x14ac:dyDescent="0.2">
      <c r="A31" s="66">
        <v>7620</v>
      </c>
      <c r="B31" s="66" t="s">
        <v>65</v>
      </c>
      <c r="C31" s="67">
        <v>0</v>
      </c>
      <c r="D31" s="67">
        <v>0</v>
      </c>
      <c r="E31" s="67">
        <v>0</v>
      </c>
      <c r="F31" s="67">
        <v>0</v>
      </c>
      <c r="G31" s="66"/>
      <c r="H31" s="66"/>
      <c r="I31" s="66"/>
      <c r="J31" s="37"/>
    </row>
    <row r="32" spans="1:10" x14ac:dyDescent="0.2">
      <c r="A32" s="66">
        <v>7630</v>
      </c>
      <c r="B32" s="66" t="s">
        <v>64</v>
      </c>
      <c r="C32" s="67">
        <v>0</v>
      </c>
      <c r="D32" s="67">
        <v>0</v>
      </c>
      <c r="E32" s="67">
        <v>0</v>
      </c>
      <c r="F32" s="67">
        <v>0</v>
      </c>
      <c r="G32" s="66"/>
      <c r="H32" s="66"/>
      <c r="I32" s="66"/>
      <c r="J32" s="37"/>
    </row>
    <row r="33" spans="1:10" x14ac:dyDescent="0.2">
      <c r="A33" s="66">
        <v>7640</v>
      </c>
      <c r="B33" s="66" t="s">
        <v>63</v>
      </c>
      <c r="C33" s="67">
        <v>0</v>
      </c>
      <c r="D33" s="67">
        <v>0</v>
      </c>
      <c r="E33" s="67">
        <v>0</v>
      </c>
      <c r="F33" s="67">
        <v>0</v>
      </c>
      <c r="G33" s="66"/>
      <c r="H33" s="66"/>
      <c r="I33" s="66"/>
      <c r="J33" s="37"/>
    </row>
    <row r="34" spans="1:10" s="15" customFormat="1" x14ac:dyDescent="0.2">
      <c r="A34" s="68">
        <v>8000</v>
      </c>
      <c r="B34" s="69" t="s">
        <v>62</v>
      </c>
      <c r="C34" s="69"/>
      <c r="D34" s="69"/>
      <c r="E34" s="69"/>
      <c r="F34" s="69"/>
      <c r="G34" s="69"/>
      <c r="H34" s="69"/>
      <c r="I34" s="69"/>
      <c r="J34" s="40"/>
    </row>
    <row r="35" spans="1:10" x14ac:dyDescent="0.2">
      <c r="A35" s="66">
        <v>8110</v>
      </c>
      <c r="B35" s="66" t="s">
        <v>61</v>
      </c>
      <c r="C35" s="67">
        <v>0</v>
      </c>
      <c r="D35" s="67">
        <v>0</v>
      </c>
      <c r="E35" s="67">
        <v>0</v>
      </c>
      <c r="F35" s="67">
        <v>0</v>
      </c>
      <c r="G35" s="66"/>
      <c r="H35" s="66"/>
      <c r="I35" s="66"/>
      <c r="J35" s="37"/>
    </row>
    <row r="36" spans="1:10" x14ac:dyDescent="0.2">
      <c r="A36" s="66">
        <v>8120</v>
      </c>
      <c r="B36" s="66" t="s">
        <v>60</v>
      </c>
      <c r="C36" s="67">
        <v>0</v>
      </c>
      <c r="D36" s="67">
        <v>0</v>
      </c>
      <c r="E36" s="67">
        <v>0</v>
      </c>
      <c r="F36" s="67">
        <v>0</v>
      </c>
      <c r="G36" s="66"/>
      <c r="H36" s="66"/>
      <c r="I36" s="66"/>
      <c r="J36" s="37"/>
    </row>
    <row r="37" spans="1:10" x14ac:dyDescent="0.2">
      <c r="A37" s="66">
        <v>8130</v>
      </c>
      <c r="B37" s="66" t="s">
        <v>59</v>
      </c>
      <c r="C37" s="67">
        <v>0</v>
      </c>
      <c r="D37" s="67">
        <v>0</v>
      </c>
      <c r="E37" s="67">
        <v>0</v>
      </c>
      <c r="F37" s="67">
        <v>0</v>
      </c>
      <c r="G37" s="66"/>
      <c r="H37" s="66"/>
      <c r="I37" s="66"/>
      <c r="J37" s="37"/>
    </row>
    <row r="38" spans="1:10" x14ac:dyDescent="0.2">
      <c r="A38" s="66">
        <v>8140</v>
      </c>
      <c r="B38" s="66" t="s">
        <v>58</v>
      </c>
      <c r="C38" s="67">
        <v>0</v>
      </c>
      <c r="D38" s="67">
        <v>0</v>
      </c>
      <c r="E38" s="67">
        <v>0</v>
      </c>
      <c r="F38" s="67">
        <v>0</v>
      </c>
      <c r="G38" s="66"/>
      <c r="H38" s="66"/>
      <c r="I38" s="66"/>
      <c r="J38" s="37"/>
    </row>
    <row r="39" spans="1:10" x14ac:dyDescent="0.2">
      <c r="A39" s="66">
        <v>8150</v>
      </c>
      <c r="B39" s="66" t="s">
        <v>57</v>
      </c>
      <c r="C39" s="67">
        <v>0</v>
      </c>
      <c r="D39" s="67">
        <v>0</v>
      </c>
      <c r="E39" s="67">
        <v>0</v>
      </c>
      <c r="F39" s="67">
        <v>0</v>
      </c>
      <c r="G39" s="66"/>
      <c r="H39" s="66"/>
      <c r="I39" s="66"/>
      <c r="J39" s="37"/>
    </row>
    <row r="40" spans="1:10" x14ac:dyDescent="0.2">
      <c r="A40" s="66">
        <v>8210</v>
      </c>
      <c r="B40" s="66" t="s">
        <v>56</v>
      </c>
      <c r="C40" s="67">
        <v>0</v>
      </c>
      <c r="D40" s="67">
        <v>0</v>
      </c>
      <c r="E40" s="67">
        <v>0</v>
      </c>
      <c r="F40" s="67">
        <v>0</v>
      </c>
      <c r="G40" s="66"/>
      <c r="H40" s="66"/>
      <c r="I40" s="66"/>
      <c r="J40" s="37"/>
    </row>
    <row r="41" spans="1:10" x14ac:dyDescent="0.2">
      <c r="A41" s="66">
        <v>8220</v>
      </c>
      <c r="B41" s="66" t="s">
        <v>55</v>
      </c>
      <c r="C41" s="67">
        <v>0</v>
      </c>
      <c r="D41" s="67">
        <v>0</v>
      </c>
      <c r="E41" s="67">
        <v>0</v>
      </c>
      <c r="F41" s="67">
        <v>0</v>
      </c>
      <c r="G41" s="66"/>
      <c r="H41" s="66"/>
      <c r="I41" s="66"/>
      <c r="J41" s="37"/>
    </row>
    <row r="42" spans="1:10" x14ac:dyDescent="0.2">
      <c r="A42" s="66">
        <v>8230</v>
      </c>
      <c r="B42" s="66" t="s">
        <v>54</v>
      </c>
      <c r="C42" s="67">
        <v>0</v>
      </c>
      <c r="D42" s="67">
        <v>0</v>
      </c>
      <c r="E42" s="67">
        <v>0</v>
      </c>
      <c r="F42" s="67">
        <v>0</v>
      </c>
      <c r="G42" s="66"/>
      <c r="H42" s="66"/>
      <c r="I42" s="66"/>
      <c r="J42" s="37"/>
    </row>
    <row r="43" spans="1:10" x14ac:dyDescent="0.2">
      <c r="A43" s="66">
        <v>8240</v>
      </c>
      <c r="B43" s="66" t="s">
        <v>53</v>
      </c>
      <c r="C43" s="67">
        <v>0</v>
      </c>
      <c r="D43" s="67">
        <v>0</v>
      </c>
      <c r="E43" s="67">
        <v>0</v>
      </c>
      <c r="F43" s="67">
        <v>0</v>
      </c>
      <c r="G43" s="66"/>
      <c r="H43" s="66"/>
      <c r="I43" s="66"/>
      <c r="J43" s="37"/>
    </row>
    <row r="44" spans="1:10" x14ac:dyDescent="0.2">
      <c r="A44" s="66">
        <v>8250</v>
      </c>
      <c r="B44" s="66" t="s">
        <v>52</v>
      </c>
      <c r="C44" s="67">
        <v>0</v>
      </c>
      <c r="D44" s="67">
        <v>0</v>
      </c>
      <c r="E44" s="67">
        <v>0</v>
      </c>
      <c r="F44" s="67">
        <v>0</v>
      </c>
      <c r="G44" s="66"/>
      <c r="H44" s="66"/>
      <c r="I44" s="66"/>
      <c r="J44" s="37"/>
    </row>
    <row r="45" spans="1:10" x14ac:dyDescent="0.2">
      <c r="A45" s="66">
        <v>8260</v>
      </c>
      <c r="B45" s="66" t="s">
        <v>51</v>
      </c>
      <c r="C45" s="67">
        <v>0</v>
      </c>
      <c r="D45" s="67">
        <v>0</v>
      </c>
      <c r="E45" s="67">
        <v>0</v>
      </c>
      <c r="F45" s="67">
        <v>0</v>
      </c>
      <c r="G45" s="66"/>
      <c r="H45" s="66"/>
      <c r="I45" s="66"/>
      <c r="J45" s="37"/>
    </row>
    <row r="46" spans="1:10" x14ac:dyDescent="0.2">
      <c r="A46" s="66">
        <v>8270</v>
      </c>
      <c r="B46" s="66" t="s">
        <v>50</v>
      </c>
      <c r="C46" s="67">
        <v>0</v>
      </c>
      <c r="D46" s="67">
        <v>0</v>
      </c>
      <c r="E46" s="67">
        <v>0</v>
      </c>
      <c r="F46" s="67">
        <v>0</v>
      </c>
      <c r="G46" s="66"/>
      <c r="H46" s="66"/>
      <c r="I46" s="66"/>
      <c r="J46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6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2020-07-28T14:52:17Z</cp:lastPrinted>
  <dcterms:created xsi:type="dcterms:W3CDTF">2012-12-11T20:36:24Z</dcterms:created>
  <dcterms:modified xsi:type="dcterms:W3CDTF">2020-07-28T14:56:34Z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