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4TO TRIMESTRE 2020\DIGITALES\"/>
    </mc:Choice>
  </mc:AlternateContent>
  <bookViews>
    <workbookView xWindow="0" yWindow="0" windowWidth="24000" windowHeight="9735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2" i="4" l="1"/>
  <c r="G46" i="4" s="1"/>
  <c r="F42" i="4"/>
  <c r="F46" i="4" s="1"/>
  <c r="G35" i="4"/>
  <c r="F35" i="4"/>
  <c r="G30" i="4"/>
  <c r="F30" i="4"/>
  <c r="C26" i="4"/>
  <c r="B26" i="4"/>
  <c r="G24" i="4"/>
  <c r="G26" i="4" s="1"/>
  <c r="F24" i="4"/>
  <c r="F26" i="4" s="1"/>
  <c r="G14" i="4"/>
  <c r="F14" i="4"/>
  <c r="C13" i="4"/>
  <c r="C28" i="4" s="1"/>
  <c r="B13" i="4"/>
  <c r="B28" i="4" s="1"/>
  <c r="F48" i="4" l="1"/>
  <c r="G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<sst xmlns="http://schemas.openxmlformats.org/spreadsheetml/2006/main" count="59" uniqueCount="59">
  <si>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</si>
  <si>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</si>
  <si>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</si>
  <si>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</si>
  <si>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</si>
  <si>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</si>
  <si>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</si>
  <si>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</si>
  <si>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</si>
  <si>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</si>
  <si>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</si>
  <si>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</si>
  <si>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</si>
  <si>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</si>
  <si>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</si>
  <si>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</si>
  <si>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</si>
  <si>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</si>
  <si>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</si>
  <si>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</si>
  <si>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</si>
  <si>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</si>
  <si>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</si>
  <si>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</si>
  <si>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</si>
  <si>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</si>
  <si>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</si>
  <si>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</si>
  <si>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</si>
  <si>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</si>
  <si>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</si>
  <si>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</si>
  <si>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</si>
  <si>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</si>
  <si>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</si>
  <si>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</si>
  <si>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</si>
  <si>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</si>
  <si>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</si>
  <si>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</si>
  <si>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</si>
  <si>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</si>
  <si>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</si>
  <si>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</si>
  <si>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</si>
  <si>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</si>
  <si>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</si>
  <si>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</si>
  <si>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</si>
  <si>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</si>
  <si>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</si>
  <si>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</si>
  <si>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</si>
  <si>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</si>
  <si>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</si>
  <si>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</si>
  <si>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</si>
  <si>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</si>
  <si>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GUANAJUATO
Estado de Situación Financiera
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</si>
</sst>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zoomScaleNormal="100" zoomScaleSheetLayoutView="100" workbookViewId="0">
      <selection sqref="A1:G1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102853759.34999999</v>
      </c>
      <c r="C5" s="12">
        <v>29489518.91</v>
      </c>
      <c r="D5" s="17"/>
      <c r="E5" s="11" t="s">
        <v>41</v>
      </c>
      <c r="F5" s="12">
        <v>98077986.530000001</v>
      </c>
      <c r="G5" s="5">
        <v>123954321.48999999</v>
      </c>
    </row>
    <row r="6" spans="1:7" x14ac:dyDescent="0.2">
      <c r="A6" s="30" t="s">
        <v>28</v>
      </c>
      <c r="B6" s="12">
        <v>119147533.18000001</v>
      </c>
      <c r="C6" s="12">
        <v>197566520.27000001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23802917.02</v>
      </c>
      <c r="C7" s="12">
        <v>18331351.620000001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110356.61</v>
      </c>
      <c r="C9" s="12">
        <v>106240.52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3513</v>
      </c>
      <c r="G10" s="5">
        <v>3513</v>
      </c>
    </row>
    <row r="11" spans="1:7" x14ac:dyDescent="0.2">
      <c r="A11" s="30" t="s">
        <v>22</v>
      </c>
      <c r="B11" s="12">
        <v>30991</v>
      </c>
      <c r="C11" s="12">
        <v>30991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8367609.5700000003</v>
      </c>
      <c r="G12" s="5">
        <v>11977414.029999999</v>
      </c>
    </row>
    <row r="13" spans="1:7" x14ac:dyDescent="0.2">
      <c r="A13" s="37" t="s">
        <v>5</v>
      </c>
      <c r="B13" s="10">
        <f>SUM(B5:B11)</f>
        <v>245945557.16000003</v>
      </c>
      <c r="C13" s="10">
        <f>SUM(C5:C11)</f>
        <v>245524622.32000002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106449109.09999999</v>
      </c>
      <c r="G14" s="5">
        <f>SUM(G5:G12)</f>
        <v>135935248.51999998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328859497.51999998</v>
      </c>
      <c r="C18" s="12">
        <v>306322862.37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167829740.41999999</v>
      </c>
      <c r="C19" s="12">
        <v>164259460.56</v>
      </c>
      <c r="D19" s="17"/>
      <c r="E19" s="11" t="s">
        <v>16</v>
      </c>
      <c r="F19" s="12">
        <v>12230641.550000001</v>
      </c>
      <c r="G19" s="5">
        <v>15626814.949999999</v>
      </c>
    </row>
    <row r="20" spans="1:7" x14ac:dyDescent="0.2">
      <c r="A20" s="30" t="s">
        <v>37</v>
      </c>
      <c r="B20" s="12">
        <v>4482502.63</v>
      </c>
      <c r="C20" s="12">
        <v>4482502.63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-123311753.01000001</v>
      </c>
      <c r="C21" s="12">
        <v>-91613311.75</v>
      </c>
      <c r="D21" s="17"/>
      <c r="E21" s="13" t="s">
        <v>47</v>
      </c>
      <c r="F21" s="12">
        <v>6243.66</v>
      </c>
      <c r="G21" s="5">
        <v>6243.66</v>
      </c>
    </row>
    <row r="22" spans="1:7" x14ac:dyDescent="0.2">
      <c r="A22" s="30" t="s">
        <v>39</v>
      </c>
      <c r="B22" s="12">
        <v>96610</v>
      </c>
      <c r="C22" s="12">
        <v>96610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14616191.310000001</v>
      </c>
      <c r="C24" s="12">
        <v>0</v>
      </c>
      <c r="D24" s="17"/>
      <c r="E24" s="38" t="s">
        <v>7</v>
      </c>
      <c r="F24" s="12">
        <f>SUM(F17:F22)</f>
        <v>12236885.210000001</v>
      </c>
      <c r="G24" s="5">
        <f>SUM(G17:G22)</f>
        <v>15633058.609999999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392572788.86999995</v>
      </c>
      <c r="C26" s="10">
        <f>SUM(C16:C24)</f>
        <v>383548123.81</v>
      </c>
      <c r="D26" s="17"/>
      <c r="E26" s="39" t="s">
        <v>57</v>
      </c>
      <c r="F26" s="10">
        <f>SUM(F24+F14)</f>
        <v>118685994.31</v>
      </c>
      <c r="G26" s="6">
        <f>SUM(G14+G24)</f>
        <v>151568307.13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638518346.02999997</v>
      </c>
      <c r="C28" s="10">
        <f>C13+C26</f>
        <v>629072746.13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519832351.72000003</v>
      </c>
      <c r="G35" s="6">
        <f>SUM(G36:G40)</f>
        <v>477504439</v>
      </c>
    </row>
    <row r="36" spans="1:7" x14ac:dyDescent="0.2">
      <c r="A36" s="31"/>
      <c r="B36" s="15"/>
      <c r="C36" s="15"/>
      <c r="D36" s="17"/>
      <c r="E36" s="11" t="s">
        <v>52</v>
      </c>
      <c r="F36" s="12">
        <v>122429356.06</v>
      </c>
      <c r="G36" s="5">
        <v>89297669.280000001</v>
      </c>
    </row>
    <row r="37" spans="1:7" x14ac:dyDescent="0.2">
      <c r="A37" s="31"/>
      <c r="B37" s="15"/>
      <c r="C37" s="15"/>
      <c r="D37" s="17"/>
      <c r="E37" s="11" t="s">
        <v>19</v>
      </c>
      <c r="F37" s="12">
        <v>347137530.55000001</v>
      </c>
      <c r="G37" s="5">
        <v>337941304.61000001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50265465.109999999</v>
      </c>
      <c r="G39" s="5">
        <v>50265465.109999999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519832351.72000003</v>
      </c>
      <c r="G46" s="5">
        <f>SUM(G42+G35+G30)</f>
        <v>477504439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638518346.02999997</v>
      </c>
      <c r="G48" s="20">
        <f>G46+G26</f>
        <v>629072746.13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39370078740157483" right="0.39370078740157483" top="0.39370078740157483" bottom="0.39370078740157483" header="0" footer="0"/>
  <pageSetup scale="7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6E7A5D-77D5-428E-80B2-733418C98F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NoeVA</cp:lastModifiedBy>
  <cp:lastPrinted>2020-10-08T20:11:49Z</cp:lastPrinted>
  <dcterms:created xsi:type="dcterms:W3CDTF">2012-12-11T20:26:08Z</dcterms:created>
  <dcterms:modified xsi:type="dcterms:W3CDTF">2021-01-28T20:46:07Z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