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admin11\Documents\FACTURAS ELECTRONICAS\OTROS MAS\2021\12_CP2021 - CP\Digitales\Formatos_2021\"/>
    </mc:Choice>
  </mc:AlternateContent>
  <xr:revisionPtr revIDLastSave="0" documentId="13_ncr:1_{F5FB9706-F231-4184-8C5A-1FAAAE690C43}" xr6:coauthVersionLast="45" xr6:coauthVersionMax="45" xr10:uidLastSave="{00000000-0000-0000-0000-000000000000}"/>
  <bookViews>
    <workbookView xWindow="-120" yWindow="-120" windowWidth="29040" windowHeight="15840" xr2:uid="{00000000-000D-0000-FFFF-FFFF00000000}"/>
  </bookViews>
  <sheets>
    <sheet name="PPI" sheetId="1" r:id="rId1"/>
    <sheet name="Instructivo_PPI" sheetId="4" r:id="rId2"/>
  </sheets>
  <definedNames>
    <definedName name="_xlnm._FilterDatabase" localSheetId="0" hidden="1">PPI!$A$3:$O$125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2" i="1" l="1"/>
  <c r="O96" i="1"/>
  <c r="O100" i="1"/>
  <c r="O101" i="1"/>
  <c r="O91" i="1"/>
  <c r="O93" i="1"/>
  <c r="O94" i="1"/>
  <c r="O95" i="1"/>
  <c r="O97" i="1"/>
  <c r="O98" i="1"/>
  <c r="O99" i="1"/>
  <c r="O102" i="1"/>
  <c r="O103" i="1"/>
  <c r="O104" i="1"/>
  <c r="O105" i="1"/>
  <c r="O106" i="1"/>
  <c r="O107" i="1"/>
  <c r="O108" i="1"/>
  <c r="O109" i="1"/>
  <c r="O110" i="1"/>
  <c r="O111" i="1"/>
  <c r="O112" i="1"/>
  <c r="O113" i="1"/>
  <c r="O114" i="1"/>
  <c r="O115" i="1"/>
  <c r="O116" i="1"/>
  <c r="O117" i="1"/>
  <c r="O118" i="1"/>
  <c r="O119" i="1"/>
  <c r="O120" i="1"/>
  <c r="O121" i="1"/>
  <c r="L91" i="1"/>
  <c r="M91" i="1"/>
  <c r="N91" i="1"/>
  <c r="L92" i="1"/>
  <c r="M92" i="1"/>
  <c r="L93" i="1"/>
  <c r="M93" i="1"/>
  <c r="N93" i="1"/>
  <c r="L94" i="1"/>
  <c r="M94" i="1"/>
  <c r="N94" i="1"/>
  <c r="L95" i="1"/>
  <c r="M95" i="1"/>
  <c r="N95" i="1"/>
  <c r="L96" i="1"/>
  <c r="M96" i="1"/>
  <c r="L97" i="1"/>
  <c r="M97" i="1"/>
  <c r="N97" i="1"/>
  <c r="L98" i="1"/>
  <c r="M98" i="1"/>
  <c r="N98" i="1"/>
  <c r="L99" i="1"/>
  <c r="M99" i="1"/>
  <c r="N99" i="1"/>
  <c r="L100" i="1"/>
  <c r="M100" i="1"/>
  <c r="L101" i="1"/>
  <c r="M101" i="1"/>
  <c r="N101" i="1"/>
  <c r="L102" i="1"/>
  <c r="M102" i="1"/>
  <c r="N102" i="1"/>
  <c r="L103" i="1"/>
  <c r="M103" i="1"/>
  <c r="N103" i="1"/>
  <c r="L104" i="1"/>
  <c r="M104" i="1"/>
  <c r="N104" i="1"/>
  <c r="L105" i="1"/>
  <c r="M105" i="1"/>
  <c r="N105" i="1"/>
  <c r="L106" i="1"/>
  <c r="M106" i="1"/>
  <c r="N106" i="1"/>
  <c r="L107" i="1"/>
  <c r="M107" i="1"/>
  <c r="N107" i="1"/>
  <c r="L108" i="1"/>
  <c r="M108" i="1"/>
  <c r="N108" i="1"/>
  <c r="L109" i="1"/>
  <c r="M109" i="1"/>
  <c r="N109" i="1"/>
  <c r="L110" i="1"/>
  <c r="M110" i="1"/>
  <c r="N110" i="1"/>
  <c r="L111" i="1"/>
  <c r="M111" i="1"/>
  <c r="N111" i="1"/>
  <c r="L112" i="1"/>
  <c r="M112" i="1"/>
  <c r="N112" i="1"/>
  <c r="L113" i="1"/>
  <c r="M113" i="1"/>
  <c r="N113" i="1"/>
  <c r="L114" i="1"/>
  <c r="M114" i="1"/>
  <c r="N114" i="1"/>
  <c r="L115" i="1"/>
  <c r="M115" i="1"/>
  <c r="N115" i="1"/>
  <c r="L116" i="1"/>
  <c r="M116" i="1"/>
  <c r="N116" i="1"/>
  <c r="L117" i="1"/>
  <c r="M117" i="1"/>
  <c r="N117" i="1"/>
  <c r="L118" i="1"/>
  <c r="M118" i="1"/>
  <c r="N118" i="1"/>
  <c r="L119" i="1"/>
  <c r="M119" i="1"/>
  <c r="N119" i="1"/>
  <c r="L120" i="1"/>
  <c r="M120" i="1"/>
  <c r="N120" i="1"/>
  <c r="L121" i="1"/>
  <c r="M121" i="1"/>
  <c r="N121" i="1"/>
  <c r="N100" i="1" l="1"/>
  <c r="N96" i="1"/>
  <c r="N92" i="1"/>
  <c r="L90" i="1" l="1"/>
  <c r="M90" i="1"/>
  <c r="N90" i="1"/>
  <c r="O90" i="1"/>
  <c r="L89" i="1"/>
  <c r="M89" i="1"/>
  <c r="N89" i="1"/>
  <c r="O89" i="1"/>
  <c r="L88" i="1"/>
  <c r="M88" i="1"/>
  <c r="N88" i="1"/>
  <c r="O88" i="1"/>
  <c r="F7" i="1"/>
  <c r="F4" i="1"/>
  <c r="F5" i="1"/>
  <c r="O4" i="1" l="1"/>
  <c r="N4" i="1"/>
  <c r="M4" i="1"/>
  <c r="L4" i="1"/>
  <c r="M59" i="1"/>
  <c r="L59" i="1"/>
  <c r="L87" i="1"/>
  <c r="M87" i="1"/>
  <c r="O87" i="1"/>
  <c r="N87" i="1"/>
  <c r="L5" i="1"/>
  <c r="M5" i="1"/>
  <c r="N5" i="1"/>
  <c r="O5" i="1"/>
  <c r="L6" i="1"/>
  <c r="M6" i="1"/>
  <c r="N6" i="1"/>
  <c r="O6" i="1"/>
  <c r="L7" i="1"/>
  <c r="M7" i="1"/>
  <c r="N7" i="1"/>
  <c r="O7" i="1"/>
  <c r="L8" i="1"/>
  <c r="M8" i="1"/>
  <c r="N8" i="1"/>
  <c r="O8" i="1"/>
  <c r="L9" i="1"/>
  <c r="M9" i="1"/>
  <c r="N9" i="1"/>
  <c r="O9" i="1"/>
  <c r="L10" i="1"/>
  <c r="M10" i="1"/>
  <c r="N10" i="1"/>
  <c r="O10" i="1"/>
  <c r="L11" i="1"/>
  <c r="M11" i="1"/>
  <c r="N11" i="1"/>
  <c r="O11" i="1"/>
  <c r="L12" i="1"/>
  <c r="M12" i="1"/>
  <c r="N12" i="1"/>
  <c r="O12" i="1"/>
  <c r="L13" i="1"/>
  <c r="M13" i="1"/>
  <c r="N13" i="1"/>
  <c r="O13" i="1"/>
  <c r="L14" i="1"/>
  <c r="M14" i="1"/>
  <c r="N14" i="1"/>
  <c r="O14" i="1"/>
  <c r="L15" i="1"/>
  <c r="M15" i="1"/>
  <c r="N15" i="1"/>
  <c r="O15" i="1"/>
  <c r="L16" i="1"/>
  <c r="M16" i="1"/>
  <c r="N16" i="1"/>
  <c r="O16" i="1"/>
  <c r="L17" i="1"/>
  <c r="M17" i="1"/>
  <c r="N17" i="1"/>
  <c r="O17" i="1"/>
  <c r="L18" i="1"/>
  <c r="M18" i="1"/>
  <c r="N18" i="1"/>
  <c r="O18" i="1"/>
  <c r="L19" i="1"/>
  <c r="M19" i="1"/>
  <c r="N19" i="1"/>
  <c r="O19" i="1"/>
  <c r="L20" i="1"/>
  <c r="M20" i="1"/>
  <c r="N20" i="1"/>
  <c r="O20" i="1"/>
  <c r="L21" i="1"/>
  <c r="M21" i="1"/>
  <c r="N21" i="1"/>
  <c r="O21" i="1"/>
  <c r="L22" i="1"/>
  <c r="M22" i="1"/>
  <c r="N22" i="1"/>
  <c r="O22" i="1"/>
  <c r="L23" i="1"/>
  <c r="M23" i="1"/>
  <c r="N23" i="1"/>
  <c r="O23" i="1"/>
  <c r="L24" i="1"/>
  <c r="M24" i="1"/>
  <c r="N24" i="1"/>
  <c r="O24" i="1"/>
  <c r="L25" i="1"/>
  <c r="M25" i="1"/>
  <c r="N25" i="1"/>
  <c r="O25" i="1"/>
  <c r="L26" i="1"/>
  <c r="M26" i="1"/>
  <c r="N26" i="1"/>
  <c r="O26" i="1"/>
  <c r="L27" i="1"/>
  <c r="M27" i="1"/>
  <c r="N27" i="1"/>
  <c r="O27" i="1"/>
  <c r="L28" i="1"/>
  <c r="M28" i="1"/>
  <c r="N28" i="1"/>
  <c r="O28" i="1"/>
  <c r="L29" i="1"/>
  <c r="M29" i="1"/>
  <c r="N29" i="1"/>
  <c r="O29" i="1"/>
  <c r="L30" i="1"/>
  <c r="M30" i="1"/>
  <c r="N30" i="1"/>
  <c r="O30" i="1"/>
  <c r="L31" i="1"/>
  <c r="M31" i="1"/>
  <c r="N31" i="1"/>
  <c r="O31" i="1"/>
  <c r="L32" i="1"/>
  <c r="M32" i="1"/>
  <c r="N32" i="1"/>
  <c r="O32" i="1"/>
  <c r="L33" i="1"/>
  <c r="M33" i="1"/>
  <c r="N33" i="1"/>
  <c r="O33" i="1"/>
  <c r="L34" i="1"/>
  <c r="M34" i="1"/>
  <c r="N34" i="1"/>
  <c r="O34" i="1"/>
  <c r="L35" i="1"/>
  <c r="M35" i="1"/>
  <c r="N35" i="1"/>
  <c r="O35" i="1"/>
  <c r="L36" i="1"/>
  <c r="M36" i="1"/>
  <c r="N36" i="1"/>
  <c r="O36" i="1"/>
  <c r="L37" i="1"/>
  <c r="M37" i="1"/>
  <c r="N37" i="1"/>
  <c r="O37" i="1"/>
  <c r="L38" i="1"/>
  <c r="M38" i="1"/>
  <c r="N38" i="1"/>
  <c r="O38" i="1"/>
  <c r="L39" i="1"/>
  <c r="M39" i="1"/>
  <c r="N39" i="1"/>
  <c r="O39" i="1"/>
  <c r="L40" i="1"/>
  <c r="M40" i="1"/>
  <c r="N40" i="1"/>
  <c r="O40" i="1"/>
  <c r="L41" i="1"/>
  <c r="M41" i="1"/>
  <c r="N41" i="1"/>
  <c r="O41" i="1"/>
  <c r="L42" i="1"/>
  <c r="M42" i="1"/>
  <c r="N42" i="1"/>
  <c r="O42" i="1"/>
  <c r="L43" i="1"/>
  <c r="M43" i="1"/>
  <c r="N43" i="1"/>
  <c r="O43" i="1"/>
  <c r="L44" i="1"/>
  <c r="M44" i="1"/>
  <c r="N44" i="1"/>
  <c r="O44" i="1"/>
  <c r="L45" i="1"/>
  <c r="M45" i="1"/>
  <c r="N45" i="1"/>
  <c r="O45" i="1"/>
  <c r="L46" i="1"/>
  <c r="M46" i="1"/>
  <c r="N46" i="1"/>
  <c r="O46" i="1"/>
  <c r="L47" i="1"/>
  <c r="M47" i="1"/>
  <c r="N47" i="1"/>
  <c r="O47" i="1"/>
  <c r="L48" i="1"/>
  <c r="M48" i="1"/>
  <c r="N48" i="1"/>
  <c r="O48" i="1"/>
  <c r="L49" i="1"/>
  <c r="M49" i="1"/>
  <c r="N49" i="1"/>
  <c r="O49" i="1"/>
  <c r="L50" i="1"/>
  <c r="M50" i="1"/>
  <c r="N50" i="1"/>
  <c r="O50" i="1"/>
  <c r="L51" i="1"/>
  <c r="M51" i="1"/>
  <c r="N51" i="1"/>
  <c r="O51" i="1"/>
  <c r="L52" i="1"/>
  <c r="M52" i="1"/>
  <c r="N52" i="1"/>
  <c r="O52" i="1"/>
  <c r="L53" i="1"/>
  <c r="M53" i="1"/>
  <c r="N53" i="1"/>
  <c r="O53" i="1"/>
  <c r="L54" i="1"/>
  <c r="M54" i="1"/>
  <c r="N54" i="1"/>
  <c r="O54" i="1"/>
  <c r="L55" i="1"/>
  <c r="M55" i="1"/>
  <c r="N55" i="1"/>
  <c r="O55" i="1"/>
  <c r="L56" i="1"/>
  <c r="M56" i="1"/>
  <c r="N56" i="1"/>
  <c r="O56" i="1"/>
  <c r="L57" i="1"/>
  <c r="M57" i="1"/>
  <c r="N57" i="1"/>
  <c r="O57" i="1"/>
  <c r="L58" i="1"/>
  <c r="M58" i="1"/>
  <c r="N58" i="1"/>
  <c r="O58" i="1"/>
  <c r="N59" i="1"/>
  <c r="O59" i="1"/>
  <c r="L60" i="1"/>
  <c r="M60" i="1"/>
  <c r="N60" i="1"/>
  <c r="O60" i="1"/>
  <c r="L61" i="1"/>
  <c r="M61" i="1"/>
  <c r="N61" i="1"/>
  <c r="O61" i="1"/>
  <c r="L62" i="1"/>
  <c r="M62" i="1"/>
  <c r="N62" i="1"/>
  <c r="O62" i="1"/>
  <c r="L63" i="1"/>
  <c r="M63" i="1"/>
  <c r="N63" i="1"/>
  <c r="O63" i="1"/>
  <c r="L64" i="1"/>
  <c r="M64" i="1"/>
  <c r="N64" i="1"/>
  <c r="O64" i="1"/>
  <c r="L65" i="1"/>
  <c r="M65" i="1"/>
  <c r="N65" i="1"/>
  <c r="O65" i="1"/>
  <c r="L66" i="1"/>
  <c r="M66" i="1"/>
  <c r="N66" i="1"/>
  <c r="O66" i="1"/>
  <c r="L67" i="1"/>
  <c r="M67" i="1"/>
  <c r="N67" i="1"/>
  <c r="O67" i="1"/>
  <c r="L68" i="1"/>
  <c r="M68" i="1"/>
  <c r="N68" i="1"/>
  <c r="O68" i="1"/>
  <c r="L69" i="1"/>
  <c r="M69" i="1"/>
  <c r="N69" i="1"/>
  <c r="O69" i="1"/>
  <c r="L70" i="1"/>
  <c r="M70" i="1"/>
  <c r="N70" i="1"/>
  <c r="O70" i="1"/>
  <c r="L71" i="1"/>
  <c r="M71" i="1"/>
  <c r="N71" i="1"/>
  <c r="O71" i="1"/>
  <c r="L72" i="1"/>
  <c r="M72" i="1"/>
  <c r="N72" i="1"/>
  <c r="O72" i="1"/>
  <c r="L73" i="1"/>
  <c r="M73" i="1"/>
  <c r="N73" i="1"/>
  <c r="O73" i="1"/>
  <c r="L74" i="1"/>
  <c r="M74" i="1"/>
  <c r="N74" i="1"/>
  <c r="O74" i="1"/>
  <c r="L75" i="1"/>
  <c r="M75" i="1"/>
  <c r="N75" i="1"/>
  <c r="O75" i="1"/>
  <c r="L76" i="1"/>
  <c r="M76" i="1"/>
  <c r="N76" i="1"/>
  <c r="O76" i="1"/>
  <c r="L77" i="1"/>
  <c r="M77" i="1"/>
  <c r="N77" i="1"/>
  <c r="O77" i="1"/>
  <c r="L78" i="1"/>
  <c r="M78" i="1"/>
  <c r="N78" i="1"/>
  <c r="O78" i="1"/>
  <c r="L79" i="1"/>
  <c r="M79" i="1"/>
  <c r="N79" i="1"/>
  <c r="O79" i="1"/>
  <c r="L80" i="1"/>
  <c r="M80" i="1"/>
  <c r="N80" i="1"/>
  <c r="O80" i="1"/>
  <c r="L81" i="1"/>
  <c r="M81" i="1"/>
  <c r="N81" i="1"/>
  <c r="O81" i="1"/>
  <c r="L82" i="1"/>
  <c r="M82" i="1"/>
  <c r="N82" i="1"/>
  <c r="O82" i="1"/>
  <c r="L83" i="1"/>
  <c r="M83" i="1"/>
  <c r="N83" i="1"/>
  <c r="O83" i="1"/>
  <c r="L84" i="1"/>
  <c r="M84" i="1"/>
  <c r="N84" i="1"/>
  <c r="O84" i="1"/>
  <c r="L85" i="1"/>
  <c r="M85" i="1"/>
  <c r="N85" i="1"/>
  <c r="O85" i="1"/>
  <c r="L86" i="1"/>
  <c r="M86" i="1"/>
  <c r="N86" i="1"/>
  <c r="O86" i="1"/>
</calcChain>
</file>

<file path=xl/sharedStrings.xml><?xml version="1.0" encoding="utf-8"?>
<sst xmlns="http://schemas.openxmlformats.org/spreadsheetml/2006/main" count="517" uniqueCount="306">
  <si>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</si>
  <si>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</si>
  <si>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</si>
  <si>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</si>
  <si>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</si>
  <si>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</si>
  <si>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</si>
  <si>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</si>
  <si>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</si>
  <si>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</si>
  <si>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</si>
  <si>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</si>
  <si>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</si>
  <si>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</si>
  <si>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</si>
  <si>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</si>
  <si>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</si>
  <si>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</si>
  <si>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</si>
  <si>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</si>
  <si>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</si>
  <si>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</si>
  <si>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</si>
  <si>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</si>
  <si>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</si>
  <si>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</si>
  <si>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</si>
  <si>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</si>
  <si>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</si>
  <si>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</si>
  <si>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</si>
  <si>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</si>
  <si>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</si>
  <si>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</si>
  <si>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</si>
  <si>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</si>
  <si>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</si>
  <si>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</si>
  <si>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</si>
  <si>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</si>
  <si>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</si>
  <si>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</si>
  <si>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ACT01</t>
  </si>
  <si>
    <t>ACT02</t>
  </si>
  <si>
    <t>ACT03</t>
  </si>
  <si>
    <t>ACT04</t>
  </si>
  <si>
    <t>ACT05</t>
  </si>
  <si>
    <t>ACT06</t>
  </si>
  <si>
    <t>ACT07</t>
  </si>
  <si>
    <t>ACT08</t>
  </si>
  <si>
    <t>ACT09</t>
  </si>
  <si>
    <t>ACT10</t>
  </si>
  <si>
    <t>ACT11</t>
  </si>
  <si>
    <t>ACT12</t>
  </si>
  <si>
    <t>ACT13</t>
  </si>
  <si>
    <t>ACT14</t>
  </si>
  <si>
    <t>ACT15</t>
  </si>
  <si>
    <t>ACT16</t>
  </si>
  <si>
    <t>ACT17</t>
  </si>
  <si>
    <t>ACT18</t>
  </si>
  <si>
    <t>ACT19</t>
  </si>
  <si>
    <t>ACT20</t>
  </si>
  <si>
    <t>ACT21</t>
  </si>
  <si>
    <t>ACT22</t>
  </si>
  <si>
    <t>ACT23</t>
  </si>
  <si>
    <t>ACT24</t>
  </si>
  <si>
    <t>ACT25</t>
  </si>
  <si>
    <t>ACT26</t>
  </si>
  <si>
    <t>ACT27</t>
  </si>
  <si>
    <t>ACT28</t>
  </si>
  <si>
    <t>ACT29</t>
  </si>
  <si>
    <t>ACT30</t>
  </si>
  <si>
    <t>ACT31</t>
  </si>
  <si>
    <t>ACT32</t>
  </si>
  <si>
    <t>ACT33</t>
  </si>
  <si>
    <t>ACT34</t>
  </si>
  <si>
    <t>ACT35</t>
  </si>
  <si>
    <t>ACT36</t>
  </si>
  <si>
    <t>ACT37</t>
  </si>
  <si>
    <t>ACT38</t>
  </si>
  <si>
    <t>ACT39</t>
  </si>
  <si>
    <t>ACT40</t>
  </si>
  <si>
    <t>ACT41</t>
  </si>
  <si>
    <t>ACT42</t>
  </si>
  <si>
    <t>ACT43</t>
  </si>
  <si>
    <t>ACT44</t>
  </si>
  <si>
    <t>ACT45</t>
  </si>
  <si>
    <t>ACT46</t>
  </si>
  <si>
    <t>ACT47</t>
  </si>
  <si>
    <t>ACT48</t>
  </si>
  <si>
    <t>ACT49</t>
  </si>
  <si>
    <t>ACT50</t>
  </si>
  <si>
    <t>ACT51</t>
  </si>
  <si>
    <t>ACT52</t>
  </si>
  <si>
    <t>ACT53</t>
  </si>
  <si>
    <t>ACT54</t>
  </si>
  <si>
    <t>ACT55</t>
  </si>
  <si>
    <t>ACT56</t>
  </si>
  <si>
    <t>ACT57</t>
  </si>
  <si>
    <t>ACT58</t>
  </si>
  <si>
    <t>ACT59</t>
  </si>
  <si>
    <t>ACT60</t>
  </si>
  <si>
    <t>ACT61</t>
  </si>
  <si>
    <t>ACT62</t>
  </si>
  <si>
    <t>ACT63</t>
  </si>
  <si>
    <t>ACT64</t>
  </si>
  <si>
    <t>ACT65</t>
  </si>
  <si>
    <t>ACT66</t>
  </si>
  <si>
    <t>ACT67</t>
  </si>
  <si>
    <t>ACT68</t>
  </si>
  <si>
    <t>ACT69</t>
  </si>
  <si>
    <t>ACT70</t>
  </si>
  <si>
    <t>ACT71</t>
  </si>
  <si>
    <t>ACT72</t>
  </si>
  <si>
    <t>ACT73</t>
  </si>
  <si>
    <t>ACT74</t>
  </si>
  <si>
    <t>ACT75</t>
  </si>
  <si>
    <t>ACT76</t>
  </si>
  <si>
    <t>ACT81</t>
  </si>
  <si>
    <t>ACT82</t>
  </si>
  <si>
    <t>ACT83</t>
  </si>
  <si>
    <t>ACT84</t>
  </si>
  <si>
    <t>Laptop</t>
  </si>
  <si>
    <t>PZA</t>
  </si>
  <si>
    <t>Computadora IMAC</t>
  </si>
  <si>
    <t>Muebles de oficina y estantería</t>
  </si>
  <si>
    <t xml:space="preserve">Sillas y estanteria </t>
  </si>
  <si>
    <t>Computadoras y equipo periférico</t>
  </si>
  <si>
    <t xml:space="preserve">1-. 1 Lente GRAN ANGULAR para cámara fotográfica: $8,000 
2-. TABLET WACOM para ilustración digital: $2,100
3-. 3 sillas: $840 cada una (precio al día de hoy)
4-. 1 Credenza archivero: $3,780
5-. Costo anual de licencia  de Suite Adobe (programas de diseño) de tipo empresarial: $959.88/año (precio en dólares) </t>
  </si>
  <si>
    <t>En sustitución por deterioro</t>
  </si>
  <si>
    <t>Otros mobiliarios y equipos de administración</t>
  </si>
  <si>
    <t>Vehículos y equipo terrestre</t>
  </si>
  <si>
    <t xml:space="preserve">Compra de vehiculo </t>
  </si>
  <si>
    <t>Maquinaria, Otros Equipos y Herramientas</t>
  </si>
  <si>
    <t>Sistemas de aire acondicionado, calefacción y de refrigeración industrial y comercial</t>
  </si>
  <si>
    <t xml:space="preserve">Otros equipos </t>
  </si>
  <si>
    <t>Licencias informaticas e intelectuales</t>
  </si>
  <si>
    <t>Contar con licencias Office para los equipos de computo del organismo ya que nuestros equipos utilizan software no original</t>
  </si>
  <si>
    <t>2 LAP TOP</t>
  </si>
  <si>
    <t>Incluye contadora de billetes y contadora de monedas</t>
  </si>
  <si>
    <t>Compra de 1 cajeros automaticos con un costo aproximado de $400,000.- a $700,000.- (5691)</t>
  </si>
  <si>
    <t xml:space="preserve">Incluye 3 sillas </t>
  </si>
  <si>
    <t>Incluye 2 miniprinters, 2 tablets y PC all in one</t>
  </si>
  <si>
    <t>Incluye aire acondicionado para la dirección comercial</t>
  </si>
  <si>
    <t xml:space="preserve">Incluye 3 sillas secretariales para el área de padrón </t>
  </si>
  <si>
    <t>Incluye 4 computadoras y 1 pantalla PC y proyector</t>
  </si>
  <si>
    <t>Incluye camioneta pickup para DCOM</t>
  </si>
  <si>
    <t xml:space="preserve">Motocicletas </t>
  </si>
  <si>
    <t>Incluye 3 motos</t>
  </si>
  <si>
    <t>Equipo de comunicación y telecomunicación</t>
  </si>
  <si>
    <t>Incluye 10 terminales para toma de lectura manual con su carcasa de uso rudo y 1 terminal para toma de lectura con antena exterior y celular para DCOM</t>
  </si>
  <si>
    <t>Incluye mesa para el interior del cajero para contabilizar los valores y mesa plegable</t>
  </si>
  <si>
    <t>Incluye 2 escritorios, 2 sillas y 2 archiveros</t>
  </si>
  <si>
    <t>Sustitución de mobiliario dañado u obsoleto.</t>
  </si>
  <si>
    <t>Equipamiento para equipo GPS existente y mejora de rendimiento en los levantamientos topográficos.</t>
  </si>
  <si>
    <t xml:space="preserve">Equipamiento de software y licencias originales de software utilizados para la realización de proyectos. </t>
  </si>
  <si>
    <t>Seguridad e higiene</t>
  </si>
  <si>
    <t>Equipo e instrumental médico y de laboratorio</t>
  </si>
  <si>
    <t>Maquinaria y equipo industrial</t>
  </si>
  <si>
    <t>Partida solicitada para la sustitución de las dos computadoras (operación y mantenimiento) con que se cuenta debido a que han quedado obsoletas, en presentado falla de la fuente en demás de dos ocasiones,  no les funciona la unidad el CD por lo cual no podemos accesar a información anterior por el formato, no se ven las teclas en los teclados, tanto teclados como mouse se traban. </t>
  </si>
  <si>
    <t xml:space="preserve">Seguridad e higiene </t>
  </si>
  <si>
    <t>Partida solicitada para la sustitución de una de las bombas de  fosa elvada para el envío de lodos de desecho digeridos en su retorno al digestor o al tanque de almacenamiento para se deshidratado (M33), adquisición de una bomba para  sustitución de la que surte las pipas de agua residual tratada a reutilización, una bomba a sustitución  de la bomba de achique utilizada para el vaciado de tanques.</t>
  </si>
  <si>
    <t>Cámaras fotograficas y de video</t>
  </si>
  <si>
    <t>Se requiere la adquisicion de la camara de inspeccion para monitoreo de lineas de drenaje sanitario para evitar realizar sondeos lo que representa retraso en las actividades del departamento de alcantarillado, molestias a los usuarios, ademas repercutir a este Organismo Operador en tiempo y costo.</t>
  </si>
  <si>
    <t>Maquinaria y equipo de construcción</t>
  </si>
  <si>
    <t>Camaras fotograficas y de video</t>
  </si>
  <si>
    <t>A remplazo, necesaria para personal de supervisión y control de fugas</t>
  </si>
  <si>
    <t>Maquinaria, otros Equipos y Herramienta</t>
  </si>
  <si>
    <t>Para trabajos donde se requiere menor ancho de zanja en la introducción de tubería</t>
  </si>
  <si>
    <t>A remplazo por deterioro y termino de vida útil de existentes</t>
  </si>
  <si>
    <t>Herramientas y máquinas-herramienta</t>
  </si>
  <si>
    <t>Requerido para archivar bitacoras (laboratorio, de operación de la planta, de mantenimiento correctivo y preventivo y gas cloro). Asi contar con los archivos importantes para futuros datos.</t>
  </si>
  <si>
    <t>Licencias informática e intelectuales</t>
  </si>
  <si>
    <t>Pago de licencia para el proceso de trabajo</t>
  </si>
  <si>
    <t>Requerido para archivar bitacoras (laboratorio, de operación de la planta, de mantenimiento correctivo y preventivo y gas cloro). Asi contar con los archivos importantes para futuros datos que le proporcionamos a conagua e internamente.</t>
  </si>
  <si>
    <t>Radio portatil</t>
  </si>
  <si>
    <t>Sensor para Equipo de telemetria, torre arriostrada,, antena de comunicación omni, antena de comunicación yagui,</t>
  </si>
  <si>
    <t>Bajo protesta de decir verdad declaramos que los Estados Financieros y sus notas, son razonablemente correctos y son responsabilidad del emisor.</t>
  </si>
  <si>
    <t>Sillas ejecutivas, silla fija, mesa de juntas, sillon de tres plazas, librero de piso, sillon</t>
  </si>
  <si>
    <t>Actualización de saldos a favor</t>
  </si>
  <si>
    <t>Actualización de saldos a favor para compra de equipo de cómputo</t>
  </si>
  <si>
    <t>Adquisicion de camion cisterna (pipa)</t>
  </si>
  <si>
    <t>Adquisicion de camion cisterna pipa)</t>
  </si>
  <si>
    <t xml:space="preserve"> Compra de locker</t>
  </si>
  <si>
    <t>Locker</t>
  </si>
  <si>
    <t>Adaptador Rotativo</t>
  </si>
  <si>
    <t>Compra de Adaptador Rotativo</t>
  </si>
  <si>
    <t>Concentrador de oxigeno</t>
  </si>
  <si>
    <t>Concentrador de oxigeno por covid-19</t>
  </si>
  <si>
    <t>Laptop, herramienta de apoyo para la captura de información y bases de datos.</t>
  </si>
  <si>
    <t>Computadora imac para supervisor general</t>
  </si>
  <si>
    <t>Para Actividades administrativas del personal del departamento.</t>
  </si>
  <si>
    <t>Compra de computadoras en sustitucion, poca duracion de bateria, se bloquea el office por manipulacion de base de datos</t>
  </si>
  <si>
    <t>Compra de mobiliario para carpetas de archivo de servicios basicos y otros. Además de sustitución de mobiliario dañado u obsoleto</t>
  </si>
  <si>
    <t>Compra de maquinaria refacciones</t>
  </si>
  <si>
    <t>Aire acondicionado sustitución del equipo por obsolecensia, actualmente el aire acondicionado del SITE presenta fallas constantemente</t>
  </si>
  <si>
    <t>Equipo para control de bienes inmuebles (posicionamiento geografico)</t>
  </si>
  <si>
    <t>Compra de vehiculo se solicita en reemplazo del vehículo , lo cual permitiria reducir los costos en mantenimiento vehicular.</t>
  </si>
  <si>
    <t>Equipo de comunicación 3 radios para sustituir por 3 radios dañados, donde se afecta la comunicación interna.</t>
  </si>
  <si>
    <t>Compra de computadora sustitución de equipo para ambiente de pruebas con bases de datos (Laptop HP ZBook 15v G5 15.6" Full HD, Intel Xeon E-2176M 2.70GHz, RAM32GB, 1TB, NVIDIA Quadro P620, Windows 10 Pro)</t>
  </si>
  <si>
    <t>Compra computadoras necesarias por equipos obsoletos.</t>
  </si>
  <si>
    <t>Compra 1 computadora Sustitución de equipo para ambiente de pruebas con bases de datos (Laptop HP ZBook 15v G5 15.6" Full HD, Intel Xeon E-2176M 2.70GHz, RAM32GB, 1TB, NVIDIA Quadro P620, Windows 10 Pro)</t>
  </si>
  <si>
    <t>Equipo de laboratorio: Equipo requerido como sustitución del espectrofotómetro  actual por término de vida útil, el quipo es utilizado en el laboratorio para la medición de determinaciones analíticas para el control de proceso como son DQO, fósforo, Nitrógeno entre otras. El problema de presentarse una falla en el equipo actual es que el modelo quedó obsoleto ya no se fabrica, por lo cual es muy difícil que se pueda reparar y de ser así la reparación sería onerosa por la falta de componentes.</t>
  </si>
  <si>
    <t>Maquinaria y equipo industrial Equipo requerido para alternar las tres bombas alargando su vida útil,  aunado a que actualmente cuando se requiere el mantenimiento preventivo o correctivo de alguna de las bombas una sola opera de forma ininterrumpida lo que le disminuye considerablemente el tiempo de vida útil por no darle descanso, cabe mencionar que en más de una ocasión han fallado por diferente circunstancia ambas bombas dejando por almenos unos cuatro días la PTAR fuera de funcionamiento al no existir la posibilidad de  que el  tratamiento funcione ya que el bombeo es la única forma de ingresar el agua residual a proceso,  al no haber proceso se ve incrementado el pago de derechos  a la CONAGUA  por agua no tratada, lo cual representa un muy alto costo ya que se paga el volumen de agua residual producido por la población de la zona sur por el monto asignado sin la posiblidad de accesar a los beneficios fiscales de excención o acreditamiento.</t>
  </si>
  <si>
    <t>Equipo de comunicación Sustitución de las que han dejado de fincionar  ya que no es posible dar seguridad a las instalaciones y tampoco nos ayuda a verificar incidentes de personal, se solcitó en 2018 sin que se pudiese autoriar, recordemos que  éste centro laboral no cuenta con con vigilantes, por lo cual las cámaras de vediovigilancia son nuestro apoyo cuando se presentan incidentes.</t>
  </si>
  <si>
    <t>Compra de computadoras para consulta y actualizacion de catastro en campo, generar evidencia fotografica, llenado de reportes digitales y georeferenciacion de tomas nuevas, y actividades de supervision y captura en siac movil</t>
  </si>
  <si>
    <t>Compra de vehiculos requeridos para  reasignación en area de comunidades rurales.</t>
  </si>
  <si>
    <t>Compra maquinaria se requiere la adquisicion de una apisonadora, ya que se reporto desde hace un año el robo de la bailarina con la que cuenta el Departamento de Alcantarillado a Recursos materiales y no se ha recuperado</t>
  </si>
  <si>
    <t xml:space="preserve">Otros equipos Se requiere la adquisicion de 3 toberas (una arenera, una sanitaria y una de penetracion) para el  Vac Con (azul) ya que actualmente por la antigüedad solo opera una en buenas condiciones, las otras dos estan tapadas devido a que cumplieron su vida util </t>
  </si>
  <si>
    <t>Compra computadoras se requiere la adquisicion de 4 computadoras de escritorio debido a que las computadoras con las que cuenta el Departamento de alcantarillado les falta capacidad para poderles instalar programas requeridos para las funciones  propias del Departamento.</t>
  </si>
  <si>
    <t xml:space="preserve">Servicio de camaras se requiere la adquisicion de la camara  para monitoreo </t>
  </si>
  <si>
    <t>Compra computadoras Procesador: COREI5-6500 CP@3.20GHZ 3.19 GHZ -      MEMORIA DE 4 GB,   SISTEMA OPERATIVO DE 64 BITS,  PROCESADOR X64, DISCO DURO DE 1 TERABITE, Remplazo por uso,  Memoria y capacidad obsoleta, 7 años de uso.</t>
  </si>
  <si>
    <t>Reemplazo de las  existentes Requerido para la la oxidacion y desinfeccion de aguas superficiales, ya que se tiene que tener una dosificacion de cloro dependiendo del gasto de entrada, ya que los equipos de gas cloro trabajan las 24 hrs los 365  del año. A reemplazo por cumplir su vida media.</t>
  </si>
  <si>
    <t>Otros equipos requerido para extraccion de gases de laboratorio cuando se realicen los parametros de metales y dureza, para salvaguradar la integridad del analista.</t>
  </si>
  <si>
    <t>Compra computadoras Procesador: COREI5-6500 CP@3.20GHZ 3.19 GHZ -      MEMORIA DE 4 GB,   SISTEMA OPERATIVO DE 64 BITS,  PROCESADOR X64, DISCO DURO DE 1 TERABITE, Remplazo por uso, Memoria y capacidad obsoleta, 7 años de uso.</t>
  </si>
  <si>
    <t>Mobiliario Requerido para archivar bitacoras (laboratorio, de operación de la planta, de mantenimiento correctivo y preventivo y gas cloro). Asi contar con los archivos importantes para futuros datos que le proporcionamos a conagua e internamente.</t>
  </si>
  <si>
    <t>Maquinaria Reemplazo de la bomba existente por años de servicio, requerido para la dosificacion de coagulante y floculante en el proceso de potabilizacion de la Planta y asi asegurar el abasto de agua potable a la ciudad. Para dar cumplimiento a la NOM-127-SSA1-1994</t>
  </si>
  <si>
    <t xml:space="preserve">Equipo de comunicación Termino de vida útil de los existentes </t>
  </si>
  <si>
    <t>Compra de vehiculo Necesario para sustituir la móvil No. 4 (RAM 1500 modelo 2010), vehículo para realizar las actividades de mantenimiento de fuentes de abastecimiento subterránea y Cárcamos de rebombeo.</t>
  </si>
  <si>
    <t>Maquinaria Equipo necesario para la sustitución de bomba que dota de agua al tanque de la Venada, equipo de bombeo de repuesto para el tanque Mellado, el existente a cumplido su periodo de operación, esto por los constantes mantenimientos correctivos, equipo necesario para el control de arranque del equipo de bombeo del pozo del Coyote, contenedor de gas cloro necesario para contar con stock en el sistema de desinfección de la bateria de pozos Puentecillas (actualmente cuenta con dos contenedores y el proveedor no siempre nos deja uno en calidad de prestamo), medidor de flujo magnetico necesario para instalar en varios puntos de telemetria, actuador electrico para valvula mariposa necesario para el refaccionamiento de las valvulas de control que regulan de forma automatica las presiones en las lineas de distribución que abastecen al centro de la cabecera Municipal y medidores de flujo para instalar 2 puntos de telemetria (tanque venado y puentecillas).</t>
  </si>
  <si>
    <t>Maquinaria Necesario para las actividades de mantenimiento de fuentes de abastecimiento subterráneas y Cárcamo de rebombeo.</t>
  </si>
  <si>
    <t xml:space="preserve">Equipo de comunicación Necesario para instalar   los siguientes puntos de telemetria:  válvula de control hidraulico de llenado de tanque Biznagas,  válvula de control hidraulico de llenado de tanque  terrazas, tanque de villas,  pozo no.5 del sistema puentecillas, pozos no. 1 y 2 del sistema santa teresa, tanque venado 1 y carcamo de bombeo II del sistema puentecillas. </t>
  </si>
  <si>
    <t>Otros equipos Requerido para verificar los 5 parámetros físico-químicos conforme a la modificación a la NOM-127-SSA1-1994, Salud ambiental. Agua para uso y consumo humano</t>
  </si>
  <si>
    <t>Compra computadoras Sustitución de equipo para ambiente de pruebas con bases de datos (Laptop HP ZBook 15v G5 15.6" Full HD, Intel Xeon E-2176M 2.70GHz, RAM32GB, 1TB, NVIDIA Quadro P620, Windows 10 Pro)</t>
  </si>
  <si>
    <t>Compra de bombas centrifugas, Equipo de Cloración, detector de fugas de gas cloro, Bomba dosificadora, actuador, Suministro e instalación de Bombas, Equipos de bombeo</t>
  </si>
  <si>
    <t>ACT85</t>
  </si>
  <si>
    <t>Equipo de perifoneo</t>
  </si>
  <si>
    <t>Equipo de perifoneo para las campañas de cuidado y uso racional del agua.</t>
  </si>
  <si>
    <t>ACT86</t>
  </si>
  <si>
    <t>Adquisición de Vehiculo</t>
  </si>
  <si>
    <t>adquisición de Vehiculo</t>
  </si>
  <si>
    <t>ACT87</t>
  </si>
  <si>
    <t>Adquisición de 2 motocicletas</t>
  </si>
  <si>
    <t>ACT88</t>
  </si>
  <si>
    <t>Soplador kaeser</t>
  </si>
  <si>
    <t>Requerido como reemplazo del instalado en el soplador m 14 marca kaeser modelo eb420</t>
  </si>
  <si>
    <t>SISTEMA MUNICIPAL DE AGUA POTABLE Y ALCANTARILLADO DE GUANAJUATO
PROGRAMAS Y PROYECTOS DE INVERSIÓN
DEL 01 DE ENERO AL 31 DE DICIEMBRE DE 2021</t>
  </si>
  <si>
    <t>ACT89</t>
  </si>
  <si>
    <t>ACT90</t>
  </si>
  <si>
    <t>ACT91</t>
  </si>
  <si>
    <t>Compra de productos para dar seguimiento a Convenio-CEAG-O.O. Guanajuato-Cultura-2021-128</t>
  </si>
  <si>
    <t>Tablet</t>
  </si>
  <si>
    <t>TIPO DOBLE PROPOSITO 
CARACTERISTICAS :
CILINDRAJE 150CC
4 TIEMPOS 
REFRIGERADO POR AIRE 
POTENCIA MAXIMA DE AL MENOS 15.3 HP</t>
  </si>
  <si>
    <t>ACT92</t>
  </si>
  <si>
    <t>ACT93</t>
  </si>
  <si>
    <t>ACT94</t>
  </si>
  <si>
    <t>ACT95</t>
  </si>
  <si>
    <t>ACT96</t>
  </si>
  <si>
    <t>ACT97</t>
  </si>
  <si>
    <t>ACT98</t>
  </si>
  <si>
    <t>ACT99</t>
  </si>
  <si>
    <t>ACT100</t>
  </si>
  <si>
    <t>ACT101</t>
  </si>
  <si>
    <t>ACT102</t>
  </si>
  <si>
    <t>ACT103</t>
  </si>
  <si>
    <t>ACT104</t>
  </si>
  <si>
    <t>ACT105</t>
  </si>
  <si>
    <t>ACT106</t>
  </si>
  <si>
    <t>ACT107</t>
  </si>
  <si>
    <t>ACT108</t>
  </si>
  <si>
    <t>ACT109</t>
  </si>
  <si>
    <t>ACT110</t>
  </si>
  <si>
    <t>ACT111</t>
  </si>
  <si>
    <t>ACT112</t>
  </si>
  <si>
    <t>ACT113</t>
  </si>
  <si>
    <t>ACT114</t>
  </si>
  <si>
    <t>ACT115</t>
  </si>
  <si>
    <t>ACT116</t>
  </si>
  <si>
    <t>ACT117</t>
  </si>
  <si>
    <t>ACT118</t>
  </si>
  <si>
    <t>ACT119</t>
  </si>
  <si>
    <t>ACT120</t>
  </si>
  <si>
    <t>ACT121</t>
  </si>
  <si>
    <t>ACT122</t>
  </si>
  <si>
    <t>REHABILITACIÓN DE SISTEMA DE ARRANQUE Y PROTECCIÓN DE LOS POZOZ NO. 17, 19,21, 3, 4,20 Y CHAPÍN DEL SISTEMA PUENTECILLAS DEL MUNICIPO DE GUANAJUATO; FILTROS DE ARMÓNICOS PARA VARIADOR DE VELOCIDAD DU/DT.</t>
  </si>
  <si>
    <t>REHABILITACIÓN Y EQUIPO ELECTROMECÁNICODE POZO SANTA TERESA, MOTOR Y BOMBA (100HP) SUMERGIBLE, VÁLVULA AUTOMÁTICA DE CONTROL HIDRÁULICA ANTICIPADORA DE DE ONDAA ACTUDA POR DIAFRAGMA Y CIERRE POR DISCO RÍGIDO TIPO GLOBO RECTO, VÁLVULA HIDRÁULICA ANTIRRETORNO CON LA VELOCIDAD DE APERTURA, CIERRE ES LENTA, CONTROLABLE, VASTAGO SERÁ GUIADO EN LA PARTE SUPERIOR POR UN COJINETE Y PROTECCIONES</t>
  </si>
  <si>
    <t>REHABILITACIÓN Y EQUIPO ELECTROMECÁNICODE POZO 4, MOTOR Y BOMBA (100HP) SUMERGIBLE, VÁLVULA AUTOMÁTICA DE CONTROL HIDRÁULICA ANTICIPADORA DE DE ONDAA ACTUDA POR DIAFRAGMA Y CIERRE POR DISCO RÍGIDO TIPO GLOBO RECTO, VÁLVULA HIDRÁULICA ANTIRRETORNO CON LA VELOCIDAD DE APERTURA, CIERRE ES LENTA, CONTROLABLE, VASTAGO SERÁ GUIADO EN LA PARTE SUPERIOR POR UN COJINETE Y PROTECCIONES</t>
  </si>
  <si>
    <t>ELABORACIÓN DE PLAN DE DESARROLLO INTEGRAL (PDI) DEL ORGANISMO OPERADOR SIMAPAG</t>
  </si>
  <si>
    <t>PERFORACIÓN DE POZO PROFUNDO EN LA COMUNIDAD DE SAN JOSÉ DE LA LUZ DEL MUNICIPIO DE GUANAJUATO, GUANAJUATO.</t>
  </si>
  <si>
    <t>REHABILITACIÓN DE ALCANTARILLADO SANITARIO (PRIMERA ETAPA DE CUATRO) EN SANTA TERESA EN EL MUNICIPIO DE GUANAJUATO, GTO.</t>
  </si>
  <si>
    <t>EQUIPAMIENTO ELECTROMECÁNICO EN CÁRCAMO DE REBOMBEO EN EL MUNICIPIO DE GUANAJUATO, EN LA LOCALIDAD DE YERBABUENA</t>
  </si>
  <si>
    <t>REHABILITACIÓN DE LA LÍNEA DE AGUA POTABLE "MARFIL"TRAMO NISSAN A JALAPITA EN EL MUNICIPIO DE GUANAJUATO EN LA CABECERA MUNICIPAL</t>
  </si>
  <si>
    <t>REHABILITACIÓN DE LA LÍNEA DE CONDUCCIÓN DE AGUA POTABLE DEL SISTEMA PUENTECILLAS EN EL TRAMO QUE COMPRENDE DE LA COMUNIDAD DEL COYOTE AL POZO CHAPÍN</t>
  </si>
  <si>
    <t>AMPLIACIÓN DE LAS REDES DE AGUA POTABLE EN EL CERRO DE LA ALDANA, COLONIA ASTAUG</t>
  </si>
  <si>
    <t>AMPLIACIÓN DE LAS REDES DE AGUA POTABLE Y ALCANTARILLADO SANITARIO EN EL EJIDO DE CERVERA</t>
  </si>
  <si>
    <t>SUMINISTRO E INSTALACIÓN DE 11 MACROMEDIDORES EN LOS TANQUES VENADO 2, FILTROS, VILLAS MELLADO, EX HACIENDA, MATA, CARBONERA, BIZNAGAS Y BORREGO.</t>
  </si>
  <si>
    <t>MODELACIÓN Y PROYECTO EJECUTIVO DE LA REHABILITACIÓN DE LA INFRAESTRUCTURA HIDRÁULICA DE LA LÍNEA DE CONDUCCIÓN DEL SISTEMA PUENTECILLAS. ETAPA 2 (DE POZO 5 A CÁRCAMO YERBABUENA)</t>
  </si>
  <si>
    <t>PROYECTO DEL COLECTOR SANITARIO MALUCOPUENTECILLAS (INCLUYE MIA)</t>
  </si>
  <si>
    <t>PROYECTO DEL COLECTOR SANITARIO CARBONERA (INCLUYE MIA)</t>
  </si>
  <si>
    <t>PROYECTO EJECUTIVO SECTORIZACIÓN DE AGUA POTABLE EN EL SECTOR TANQUE CERVERA EN LA CIUDAD DE GUANAJUATO</t>
  </si>
  <si>
    <t>PROYECTO EJECUTIVO DE LÍNEA DE CONDUCCIÓN Y EQUIPAMIENTO ELECTROMECÁNICO DEL CARCAMO 2 A LAS TERESAS</t>
  </si>
  <si>
    <t>ESTUDIO GEOFÍSICO Y GEOHIDROLÓGICO PARA DETERMINAR LA FACTIBILIDAD DE LA PERFORACIÓ DE POZOS PROFUNDOS PARA AGUA POTABLE EN LA ZONA SUR DEL SISTEMA PUENTECILLAS, INMEDIACIONES DE LA FALLA ALDANA LAS TERESAS, LLANOS DE SANTA ANA, LOS LORENZOS Y SAN JOSÉ DE LLANOS EN EL MUNICIPIO DE GUANAJUATO, GTO. (40 TEMS)</t>
  </si>
  <si>
    <t>PROYECTO EJECUTIVO DE RED DE AGUA POTABLE EN LA COMUNIDAD DE LA PASO DE PERULES EN LA CIUDAD DE GUANAJUATO</t>
  </si>
  <si>
    <t>PROYECTO EJECUTIVO RED DE DRENAJE SANITARIO EN LA COMUNIDAD EN LA COMUNIDAD DE LA PASO DE PERULES EN LA CIUDAD DE GUANAJUATO.</t>
  </si>
  <si>
    <t>CONSTRUCCION DE LA LINEA DE CONDUCCION Y RED DE DISTRIBUCION (PRIMERA ETAPA) EN LA COMUNIDAD DE EL TABLÓN, MUNICIPIO DE GUANAJUATO,GTO</t>
  </si>
  <si>
    <t>ESTABLECER LAS BASES MECANISMOS MEDIANTE LOS CUALES SE ASESORARA, COORDINARA, DARA CONTINUIDAD Y APOYARA EN LAS ACCIONES, INTERINSTITUCIONALES, FINANCIERAS, TECNICAS, SOCIALES Y ECONOMICAS RELACIONADAS CON EL PROYECTO DENOMINADO SEGURIDAD HIDRICA OARA EL MUNICIPIO DE GUANAJUATO.</t>
  </si>
  <si>
    <t>ACTUALIZACIÓN, ANÁLISIS Y MEJORA AL PLAN MAESTRO HIDRÁULICO DE LA CIUDAD DE GUANAJUATO</t>
  </si>
  <si>
    <t>PROYECTO EJECUTIVO RED DE AGUA POTABLE EN LA COMUNIDAD DE SAN JOSÉ DE LA LUZ</t>
  </si>
  <si>
    <t>PROYECTO EJECUTIVO DE RED DE ALCANTARILLADO SANITARIO EN LA COMUNIDAD DE SAN JOSÉ DE LA LUZ</t>
  </si>
  <si>
    <t>PROYECTO EJECUTIVO DE LA LINEA DE CONDUCCIÓN DE PRESA LA TRANQUILIDAD A PLANTA POTABILIZADORA FILTROS</t>
  </si>
  <si>
    <t>PROYECTO EJECUTIVO TANQUE DE CAMBIO DE RÉGIMEN EN LA CONDUCCIÓN DE AGUA A PLANTA POTABILIZADORA FILTROS</t>
  </si>
  <si>
    <t>PROYECTO DE MODIFICACIÓN Y ADECUACIÓN DE LA PLANTA POTABILIZADORA FILTROS</t>
  </si>
  <si>
    <t>REHABILITACIÓN DE LA LÍNEA DE AGUA DEL TANQUE MARFIL A PLANTA POTABILIZADORA LOS FILTROS</t>
  </si>
  <si>
    <t>PERFORACIÓN DE POZO PROFUNDO EN LA COMUNIDAD DE CAÑADA DE BUSTOS</t>
  </si>
  <si>
    <t>REHABILITACIÓN DE LA LINEA DE CONDUCCIÓN DE AGUA POTABLE EN EL TRAMO DEL PARQUE EL ENCINO HASTA LA CALLE CERRO TROZADO.</t>
  </si>
  <si>
    <t>SERV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</si>
</sst>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cellStyleXfs>
  <cellXfs count="57">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0" fillId="0" borderId="0" xfId="0" applyFont="1" applyAlignment="1" applyProtection="1">
      <alignment vertical="center"/>
      <protection locked="0"/>
    </xf>
    <xf numFmtId="0" fontId="0" fillId="0" borderId="0" xfId="0" applyFont="1" applyAlignment="1" applyProtection="1">
      <alignment horizontal="center" vertical="center"/>
      <protection locked="0"/>
    </xf>
    <xf numFmtId="43" fontId="0" fillId="0" borderId="0" xfId="17" applyFont="1" applyProtection="1">
      <protection locked="0"/>
    </xf>
    <xf numFmtId="0" fontId="0" fillId="0" borderId="0" xfId="17" applyNumberFormat="1" applyFont="1" applyAlignment="1" applyProtection="1">
      <alignment vertical="center"/>
      <protection locked="0"/>
    </xf>
    <xf numFmtId="0" fontId="0" fillId="0" borderId="0" xfId="17" applyNumberFormat="1" applyFont="1" applyProtection="1">
      <protection locked="0"/>
    </xf>
    <xf numFmtId="0" fontId="0" fillId="0" borderId="0" xfId="0" applyNumberFormat="1" applyFont="1" applyProtection="1">
      <protection locked="0"/>
    </xf>
    <xf numFmtId="0" fontId="0" fillId="0" borderId="6" xfId="0" applyFont="1" applyBorder="1" applyAlignment="1" applyProtection="1">
      <alignment vertical="center"/>
      <protection locked="0"/>
    </xf>
    <xf numFmtId="0" fontId="0" fillId="0" borderId="6" xfId="17" applyNumberFormat="1" applyFont="1" applyBorder="1" applyAlignment="1" applyProtection="1">
      <alignment vertical="center"/>
      <protection locked="0"/>
    </xf>
    <xf numFmtId="0" fontId="0" fillId="0" borderId="6" xfId="0" applyFont="1" applyBorder="1" applyAlignment="1" applyProtection="1">
      <alignment vertical="center" wrapText="1"/>
      <protection locked="0"/>
    </xf>
    <xf numFmtId="0" fontId="0" fillId="0" borderId="6" xfId="17" applyNumberFormat="1" applyFont="1" applyBorder="1" applyAlignment="1" applyProtection="1">
      <alignment vertical="center" wrapText="1"/>
      <protection locked="0"/>
    </xf>
    <xf numFmtId="0" fontId="0" fillId="0" borderId="6" xfId="0" applyFont="1" applyBorder="1" applyAlignment="1" applyProtection="1">
      <alignment horizontal="center" vertical="center"/>
      <protection locked="0"/>
    </xf>
    <xf numFmtId="0" fontId="0" fillId="0" borderId="6" xfId="0" applyFont="1" applyBorder="1" applyAlignment="1" applyProtection="1">
      <alignment horizontal="center" vertical="center" wrapText="1"/>
      <protection locked="0"/>
    </xf>
    <xf numFmtId="0" fontId="0" fillId="0" borderId="0" xfId="0" applyFont="1" applyAlignment="1" applyProtection="1">
      <alignment horizontal="center"/>
      <protection locked="0"/>
    </xf>
    <xf numFmtId="43" fontId="0" fillId="0" borderId="6" xfId="17" applyFont="1" applyFill="1" applyBorder="1" applyAlignment="1" applyProtection="1">
      <alignment vertical="center" wrapText="1"/>
      <protection locked="0"/>
    </xf>
    <xf numFmtId="43" fontId="0" fillId="0" borderId="6" xfId="17" applyFont="1" applyFill="1" applyBorder="1" applyAlignment="1" applyProtection="1">
      <alignment vertical="center"/>
      <protection locked="0"/>
    </xf>
    <xf numFmtId="43" fontId="0" fillId="0" borderId="6" xfId="0" applyNumberFormat="1" applyFont="1" applyBorder="1" applyAlignment="1" applyProtection="1">
      <alignment vertical="center"/>
      <protection locked="0"/>
    </xf>
    <xf numFmtId="0" fontId="0" fillId="0" borderId="0" xfId="0" applyFont="1" applyAlignment="1" applyProtection="1">
      <alignment wrapText="1"/>
      <protection locked="0"/>
    </xf>
    <xf numFmtId="0" fontId="0" fillId="0" borderId="6" xfId="0" applyNumberFormat="1" applyFont="1" applyBorder="1" applyAlignment="1" applyProtection="1">
      <alignment vertical="center"/>
      <protection locked="0"/>
    </xf>
    <xf numFmtId="0" fontId="0" fillId="0" borderId="6" xfId="0" applyFont="1" applyFill="1" applyBorder="1" applyAlignment="1" applyProtection="1">
      <alignment horizontal="center" vertical="center" wrapText="1"/>
      <protection locked="0"/>
    </xf>
    <xf numFmtId="0" fontId="0" fillId="0" borderId="6" xfId="0" applyFont="1" applyFill="1" applyBorder="1" applyAlignment="1" applyProtection="1">
      <alignment vertical="center" wrapText="1"/>
      <protection locked="0"/>
    </xf>
    <xf numFmtId="0" fontId="0" fillId="0" borderId="6" xfId="17" applyNumberFormat="1" applyFont="1" applyFill="1" applyBorder="1" applyAlignment="1" applyProtection="1">
      <alignment vertical="center" wrapText="1"/>
      <protection locked="0"/>
    </xf>
    <xf numFmtId="43" fontId="0" fillId="0" borderId="6" xfId="0" applyNumberFormat="1"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4" fillId="4" borderId="6" xfId="0" applyFont="1" applyFill="1" applyBorder="1" applyAlignment="1" applyProtection="1">
      <alignment horizontal="center" wrapText="1"/>
      <protection locked="0"/>
    </xf>
    <xf numFmtId="0" fontId="2" fillId="0" borderId="0" xfId="8" applyAlignment="1" applyProtection="1">
      <alignment horizontal="lef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vertical="center" wrapText="1"/>
      <protection locked="0"/>
    </xf>
    <xf numFmtId="43" fontId="0" fillId="0" borderId="0" xfId="17" applyFont="1" applyFill="1" applyBorder="1" applyAlignment="1" applyProtection="1">
      <alignment vertical="center" wrapText="1"/>
      <protection locked="0"/>
    </xf>
    <xf numFmtId="0" fontId="0" fillId="0" borderId="0" xfId="17" applyNumberFormat="1" applyFont="1" applyBorder="1" applyAlignment="1" applyProtection="1">
      <alignment vertical="center" wrapText="1"/>
      <protection locked="0"/>
    </xf>
    <xf numFmtId="0" fontId="0" fillId="0" borderId="0" xfId="0" applyNumberFormat="1" applyFont="1" applyBorder="1" applyAlignment="1" applyProtection="1">
      <alignment vertical="center"/>
      <protection locked="0"/>
    </xf>
    <xf numFmtId="43" fontId="0" fillId="0" borderId="0" xfId="0" applyNumberFormat="1" applyFont="1" applyBorder="1" applyAlignment="1" applyProtection="1">
      <alignment vertical="center"/>
      <protection locked="0"/>
    </xf>
    <xf numFmtId="43" fontId="0" fillId="0" borderId="6" xfId="17" applyNumberFormat="1" applyFont="1" applyBorder="1" applyAlignment="1" applyProtection="1">
      <alignment vertical="center" wrapText="1"/>
      <protection locked="0"/>
    </xf>
  </cellXfs>
  <cellStyles count="18">
    <cellStyle name="Euro" xfId="1" xr:uid="{00000000-0005-0000-0000-000000000000}"/>
    <cellStyle name="Millares" xfId="17"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990033"/>
      <color rgb="FF9900CC"/>
      <color rgb="FFCCFF66"/>
      <color rgb="FFFF7C8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4"/>
  <sheetViews>
    <sheetView showGridLines="0" tabSelected="1" zoomScaleNormal="100" workbookViewId="0">
      <pane ySplit="3" topLeftCell="A10" activePane="bottomLeft" state="frozen"/>
      <selection pane="bottomLeft" activeCell="J25" sqref="J25"/>
    </sheetView>
  </sheetViews>
  <sheetFormatPr baseColWidth="10" defaultRowHeight="11.25" x14ac:dyDescent="0.2"/>
  <cols>
    <col min="1" max="1" width="19.83203125" style="37" customWidth="1"/>
    <col min="2" max="2" width="39.83203125" style="4" customWidth="1"/>
    <col min="3" max="3" width="35.33203125" style="4" bestFit="1" customWidth="1"/>
    <col min="4" max="4" width="10" style="37" customWidth="1"/>
    <col min="5" max="5" width="13.6640625" style="4" bestFit="1" customWidth="1"/>
    <col min="6" max="6" width="15.83203125" style="4" customWidth="1"/>
    <col min="7" max="7" width="18" style="4" customWidth="1"/>
    <col min="8" max="10" width="13.33203125" style="4" customWidth="1"/>
    <col min="11" max="11" width="14.33203125" style="37" customWidth="1"/>
    <col min="12" max="15" width="11.83203125" style="4" customWidth="1"/>
    <col min="16" max="16384" width="12" style="4"/>
  </cols>
  <sheetData>
    <row r="1" spans="1:15" s="1" customFormat="1" ht="35.1" customHeight="1" x14ac:dyDescent="0.2">
      <c r="A1" s="48" t="s">
        <v>236</v>
      </c>
      <c r="B1" s="48"/>
      <c r="C1" s="48"/>
      <c r="D1" s="48"/>
      <c r="E1" s="48"/>
      <c r="F1" s="48"/>
      <c r="G1" s="48"/>
      <c r="H1" s="48"/>
      <c r="I1" s="48"/>
      <c r="J1" s="48"/>
      <c r="K1" s="48"/>
      <c r="L1" s="48"/>
      <c r="M1" s="48"/>
      <c r="N1" s="48"/>
      <c r="O1" s="48"/>
    </row>
    <row r="2" spans="1:15" s="1" customFormat="1" ht="12.75" customHeight="1" x14ac:dyDescent="0.2">
      <c r="A2" s="13"/>
      <c r="B2" s="13"/>
      <c r="C2" s="13"/>
      <c r="D2" s="13"/>
      <c r="E2" s="14"/>
      <c r="F2" s="15" t="s">
        <v>2</v>
      </c>
      <c r="G2" s="16"/>
      <c r="H2" s="23"/>
      <c r="I2" s="24" t="s">
        <v>8</v>
      </c>
      <c r="J2" s="24"/>
      <c r="K2" s="16"/>
      <c r="L2" s="17" t="s">
        <v>15</v>
      </c>
      <c r="M2" s="16"/>
      <c r="N2" s="18" t="s">
        <v>14</v>
      </c>
      <c r="O2" s="19"/>
    </row>
    <row r="3" spans="1:15" s="1" customFormat="1" ht="21.95" customHeight="1" x14ac:dyDescent="0.2">
      <c r="A3" s="20" t="s">
        <v>16</v>
      </c>
      <c r="B3" s="20" t="s">
        <v>0</v>
      </c>
      <c r="C3" s="20" t="s">
        <v>5</v>
      </c>
      <c r="D3" s="20" t="s">
        <v>1</v>
      </c>
      <c r="E3" s="21" t="s">
        <v>3</v>
      </c>
      <c r="F3" s="21" t="s">
        <v>4</v>
      </c>
      <c r="G3" s="21" t="s">
        <v>6</v>
      </c>
      <c r="H3" s="21" t="s">
        <v>9</v>
      </c>
      <c r="I3" s="21" t="s">
        <v>4</v>
      </c>
      <c r="J3" s="21" t="s">
        <v>7</v>
      </c>
      <c r="K3" s="21" t="s">
        <v>40</v>
      </c>
      <c r="L3" s="12" t="s">
        <v>10</v>
      </c>
      <c r="M3" s="12" t="s">
        <v>11</v>
      </c>
      <c r="N3" s="22" t="s">
        <v>12</v>
      </c>
      <c r="O3" s="22" t="s">
        <v>13</v>
      </c>
    </row>
    <row r="4" spans="1:15" s="25" customFormat="1" ht="22.5" x14ac:dyDescent="0.2">
      <c r="A4" s="35" t="s">
        <v>42</v>
      </c>
      <c r="B4" s="31" t="s">
        <v>122</v>
      </c>
      <c r="C4" s="33" t="s">
        <v>189</v>
      </c>
      <c r="D4" s="35">
        <v>8301</v>
      </c>
      <c r="E4" s="39">
        <v>60000</v>
      </c>
      <c r="F4" s="39">
        <f>60000-22500</f>
        <v>37500</v>
      </c>
      <c r="G4" s="39">
        <v>35500</v>
      </c>
      <c r="H4" s="32">
        <v>1</v>
      </c>
      <c r="I4" s="32">
        <v>1</v>
      </c>
      <c r="J4" s="32">
        <v>1</v>
      </c>
      <c r="K4" s="35" t="s">
        <v>123</v>
      </c>
      <c r="L4" s="40">
        <f>+G4/E4</f>
        <v>0.59166666666666667</v>
      </c>
      <c r="M4" s="40">
        <f>+G4/F4</f>
        <v>0.94666666666666666</v>
      </c>
      <c r="N4" s="31">
        <f>+J4/H4</f>
        <v>1</v>
      </c>
      <c r="O4" s="31">
        <f>+J4/I4</f>
        <v>1</v>
      </c>
    </row>
    <row r="5" spans="1:15" s="25" customFormat="1" ht="22.5" x14ac:dyDescent="0.2">
      <c r="A5" s="36" t="s">
        <v>43</v>
      </c>
      <c r="B5" s="33" t="s">
        <v>124</v>
      </c>
      <c r="C5" s="33" t="s">
        <v>190</v>
      </c>
      <c r="D5" s="36">
        <v>8302</v>
      </c>
      <c r="E5" s="38">
        <v>33000</v>
      </c>
      <c r="F5" s="38">
        <f>8132.33+22500+33000</f>
        <v>63632.33</v>
      </c>
      <c r="G5" s="38">
        <v>55500</v>
      </c>
      <c r="H5" s="34">
        <v>1</v>
      </c>
      <c r="I5" s="34">
        <v>1</v>
      </c>
      <c r="J5" s="34">
        <v>1</v>
      </c>
      <c r="K5" s="36" t="s">
        <v>123</v>
      </c>
      <c r="L5" s="40">
        <f t="shared" ref="L5:L68" si="0">+G5/E5</f>
        <v>1.6818181818181819</v>
      </c>
      <c r="M5" s="40">
        <f t="shared" ref="M5:M68" si="1">+G5/F5</f>
        <v>0.87219814204508928</v>
      </c>
      <c r="N5" s="31">
        <f t="shared" ref="N5:N68" si="2">+J5/H5</f>
        <v>1</v>
      </c>
      <c r="O5" s="31">
        <f t="shared" ref="O5:O68" si="3">+J5/I5</f>
        <v>1</v>
      </c>
    </row>
    <row r="6" spans="1:15" s="25" customFormat="1" x14ac:dyDescent="0.2">
      <c r="A6" s="36" t="s">
        <v>44</v>
      </c>
      <c r="B6" s="33" t="s">
        <v>126</v>
      </c>
      <c r="C6" s="33" t="s">
        <v>126</v>
      </c>
      <c r="D6" s="36">
        <v>8303</v>
      </c>
      <c r="E6" s="38">
        <v>17544</v>
      </c>
      <c r="F6" s="38">
        <v>0</v>
      </c>
      <c r="G6" s="38">
        <v>0</v>
      </c>
      <c r="H6" s="34">
        <v>1</v>
      </c>
      <c r="I6" s="34">
        <v>0</v>
      </c>
      <c r="J6" s="34">
        <v>0</v>
      </c>
      <c r="K6" s="36" t="s">
        <v>123</v>
      </c>
      <c r="L6" s="40">
        <f t="shared" si="0"/>
        <v>0</v>
      </c>
      <c r="M6" s="40" t="e">
        <f t="shared" si="1"/>
        <v>#DIV/0!</v>
      </c>
      <c r="N6" s="31">
        <f t="shared" si="2"/>
        <v>0</v>
      </c>
      <c r="O6" s="31" t="e">
        <f t="shared" si="3"/>
        <v>#DIV/0!</v>
      </c>
    </row>
    <row r="7" spans="1:15" s="26" customFormat="1" ht="123.75" x14ac:dyDescent="0.2">
      <c r="A7" s="36" t="s">
        <v>45</v>
      </c>
      <c r="B7" s="33" t="s">
        <v>128</v>
      </c>
      <c r="C7" s="33" t="s">
        <v>128</v>
      </c>
      <c r="D7" s="36">
        <v>8303</v>
      </c>
      <c r="E7" s="38">
        <v>30960</v>
      </c>
      <c r="F7" s="38">
        <f>30960+2200</f>
        <v>33160</v>
      </c>
      <c r="G7" s="38">
        <v>22581.31</v>
      </c>
      <c r="H7" s="34">
        <v>1</v>
      </c>
      <c r="I7" s="34">
        <v>1</v>
      </c>
      <c r="J7" s="34">
        <v>1</v>
      </c>
      <c r="K7" s="36" t="s">
        <v>123</v>
      </c>
      <c r="L7" s="40">
        <f t="shared" si="0"/>
        <v>0.72937047803617572</v>
      </c>
      <c r="M7" s="40">
        <f t="shared" si="1"/>
        <v>0.6809803980699638</v>
      </c>
      <c r="N7" s="31">
        <f t="shared" si="2"/>
        <v>1</v>
      </c>
      <c r="O7" s="31">
        <f t="shared" si="3"/>
        <v>1</v>
      </c>
    </row>
    <row r="8" spans="1:15" s="25" customFormat="1" ht="22.5" x14ac:dyDescent="0.2">
      <c r="A8" s="36" t="s">
        <v>46</v>
      </c>
      <c r="B8" s="33" t="s">
        <v>125</v>
      </c>
      <c r="C8" s="33" t="s">
        <v>191</v>
      </c>
      <c r="D8" s="36">
        <v>8319</v>
      </c>
      <c r="E8" s="38">
        <v>15000</v>
      </c>
      <c r="F8" s="38">
        <v>0</v>
      </c>
      <c r="G8" s="38">
        <v>2700</v>
      </c>
      <c r="H8" s="34">
        <v>1</v>
      </c>
      <c r="I8" s="34">
        <v>0</v>
      </c>
      <c r="J8" s="34">
        <v>1</v>
      </c>
      <c r="K8" s="36" t="s">
        <v>123</v>
      </c>
      <c r="L8" s="40">
        <f t="shared" si="0"/>
        <v>0.18</v>
      </c>
      <c r="M8" s="40" t="e">
        <f t="shared" si="1"/>
        <v>#DIV/0!</v>
      </c>
      <c r="N8" s="31">
        <f t="shared" si="2"/>
        <v>1</v>
      </c>
      <c r="O8" s="31" t="e">
        <f t="shared" si="3"/>
        <v>#DIV/0!</v>
      </c>
    </row>
    <row r="9" spans="1:15" s="25" customFormat="1" ht="67.5" x14ac:dyDescent="0.2">
      <c r="A9" s="36" t="s">
        <v>47</v>
      </c>
      <c r="B9" s="33" t="s">
        <v>127</v>
      </c>
      <c r="C9" s="33" t="s">
        <v>223</v>
      </c>
      <c r="D9" s="36">
        <v>8319</v>
      </c>
      <c r="E9" s="38">
        <v>30000</v>
      </c>
      <c r="F9" s="38">
        <v>0</v>
      </c>
      <c r="G9" s="38">
        <v>25425.5</v>
      </c>
      <c r="H9" s="34">
        <v>1</v>
      </c>
      <c r="I9" s="34">
        <v>0</v>
      </c>
      <c r="J9" s="34">
        <v>1</v>
      </c>
      <c r="K9" s="36" t="s">
        <v>123</v>
      </c>
      <c r="L9" s="40">
        <f t="shared" si="0"/>
        <v>0.8475166666666667</v>
      </c>
      <c r="M9" s="40" t="e">
        <f t="shared" si="1"/>
        <v>#DIV/0!</v>
      </c>
      <c r="N9" s="31">
        <f t="shared" si="2"/>
        <v>1</v>
      </c>
      <c r="O9" s="31" t="e">
        <f t="shared" si="3"/>
        <v>#DIV/0!</v>
      </c>
    </row>
    <row r="10" spans="1:15" s="25" customFormat="1" x14ac:dyDescent="0.2">
      <c r="A10" s="36" t="s">
        <v>48</v>
      </c>
      <c r="B10" s="33" t="s">
        <v>125</v>
      </c>
      <c r="C10" s="33" t="s">
        <v>129</v>
      </c>
      <c r="D10" s="36">
        <v>8304</v>
      </c>
      <c r="E10" s="38">
        <v>70000</v>
      </c>
      <c r="F10" s="38">
        <v>30827.35</v>
      </c>
      <c r="G10" s="38">
        <v>0</v>
      </c>
      <c r="H10" s="34">
        <v>1</v>
      </c>
      <c r="I10" s="34">
        <v>0</v>
      </c>
      <c r="J10" s="34">
        <v>0</v>
      </c>
      <c r="K10" s="36" t="s">
        <v>123</v>
      </c>
      <c r="L10" s="40">
        <f t="shared" si="0"/>
        <v>0</v>
      </c>
      <c r="M10" s="40">
        <f t="shared" si="1"/>
        <v>0</v>
      </c>
      <c r="N10" s="31">
        <f t="shared" si="2"/>
        <v>0</v>
      </c>
      <c r="O10" s="31" t="e">
        <f t="shared" si="3"/>
        <v>#DIV/0!</v>
      </c>
    </row>
    <row r="11" spans="1:15" s="25" customFormat="1" ht="33.75" x14ac:dyDescent="0.2">
      <c r="A11" s="36" t="s">
        <v>49</v>
      </c>
      <c r="B11" s="33" t="s">
        <v>127</v>
      </c>
      <c r="C11" s="33" t="s">
        <v>192</v>
      </c>
      <c r="D11" s="36">
        <v>8304</v>
      </c>
      <c r="E11" s="38">
        <v>545000</v>
      </c>
      <c r="F11" s="38">
        <v>0</v>
      </c>
      <c r="G11" s="38">
        <v>407503.37</v>
      </c>
      <c r="H11" s="34">
        <v>1</v>
      </c>
      <c r="I11" s="34">
        <v>0</v>
      </c>
      <c r="J11" s="34">
        <v>1</v>
      </c>
      <c r="K11" s="36" t="s">
        <v>123</v>
      </c>
      <c r="L11" s="40">
        <f t="shared" si="0"/>
        <v>0.74771260550458718</v>
      </c>
      <c r="M11" s="40" t="e">
        <f t="shared" si="1"/>
        <v>#DIV/0!</v>
      </c>
      <c r="N11" s="31">
        <f t="shared" si="2"/>
        <v>1</v>
      </c>
      <c r="O11" s="31" t="e">
        <f t="shared" si="3"/>
        <v>#DIV/0!</v>
      </c>
    </row>
    <row r="12" spans="1:15" s="25" customFormat="1" ht="45" x14ac:dyDescent="0.2">
      <c r="A12" s="36" t="s">
        <v>50</v>
      </c>
      <c r="B12" s="33" t="s">
        <v>130</v>
      </c>
      <c r="C12" s="33" t="s">
        <v>193</v>
      </c>
      <c r="D12" s="36">
        <v>8304</v>
      </c>
      <c r="E12" s="38">
        <v>195000</v>
      </c>
      <c r="F12" s="38">
        <v>0</v>
      </c>
      <c r="G12" s="38">
        <v>0</v>
      </c>
      <c r="H12" s="34">
        <v>1</v>
      </c>
      <c r="I12" s="34">
        <v>0</v>
      </c>
      <c r="J12" s="34">
        <v>0</v>
      </c>
      <c r="K12" s="36" t="s">
        <v>123</v>
      </c>
      <c r="L12" s="40">
        <f t="shared" si="0"/>
        <v>0</v>
      </c>
      <c r="M12" s="40" t="e">
        <f t="shared" si="1"/>
        <v>#DIV/0!</v>
      </c>
      <c r="N12" s="31">
        <f t="shared" si="2"/>
        <v>0</v>
      </c>
      <c r="O12" s="31" t="e">
        <f t="shared" si="3"/>
        <v>#DIV/0!</v>
      </c>
    </row>
    <row r="13" spans="1:15" s="25" customFormat="1" x14ac:dyDescent="0.2">
      <c r="A13" s="36" t="s">
        <v>51</v>
      </c>
      <c r="B13" s="33" t="s">
        <v>131</v>
      </c>
      <c r="C13" s="33" t="s">
        <v>132</v>
      </c>
      <c r="D13" s="36">
        <v>8304</v>
      </c>
      <c r="E13" s="38">
        <v>0</v>
      </c>
      <c r="F13" s="38">
        <v>282037</v>
      </c>
      <c r="G13" s="38">
        <v>192413.79</v>
      </c>
      <c r="H13" s="34">
        <v>0</v>
      </c>
      <c r="I13" s="34">
        <v>1</v>
      </c>
      <c r="J13" s="34">
        <v>1</v>
      </c>
      <c r="K13" s="36" t="s">
        <v>123</v>
      </c>
      <c r="L13" s="40" t="e">
        <f t="shared" si="0"/>
        <v>#DIV/0!</v>
      </c>
      <c r="M13" s="40">
        <f t="shared" si="1"/>
        <v>0.68222889195389258</v>
      </c>
      <c r="N13" s="31" t="e">
        <f t="shared" si="2"/>
        <v>#DIV/0!</v>
      </c>
      <c r="O13" s="31">
        <f t="shared" si="3"/>
        <v>1</v>
      </c>
    </row>
    <row r="14" spans="1:15" s="25" customFormat="1" x14ac:dyDescent="0.2">
      <c r="A14" s="36" t="s">
        <v>52</v>
      </c>
      <c r="B14" s="33" t="s">
        <v>133</v>
      </c>
      <c r="C14" s="33" t="s">
        <v>194</v>
      </c>
      <c r="D14" s="36">
        <v>8304</v>
      </c>
      <c r="E14" s="38">
        <v>14500</v>
      </c>
      <c r="F14" s="38">
        <v>0</v>
      </c>
      <c r="G14" s="38">
        <v>0</v>
      </c>
      <c r="H14" s="34">
        <v>1</v>
      </c>
      <c r="I14" s="34">
        <v>0</v>
      </c>
      <c r="J14" s="34">
        <v>0</v>
      </c>
      <c r="K14" s="36" t="s">
        <v>123</v>
      </c>
      <c r="L14" s="40">
        <f t="shared" si="0"/>
        <v>0</v>
      </c>
      <c r="M14" s="40" t="e">
        <f t="shared" si="1"/>
        <v>#DIV/0!</v>
      </c>
      <c r="N14" s="31">
        <f t="shared" si="2"/>
        <v>0</v>
      </c>
      <c r="O14" s="31" t="e">
        <f t="shared" si="3"/>
        <v>#DIV/0!</v>
      </c>
    </row>
    <row r="15" spans="1:15" s="25" customFormat="1" ht="45" x14ac:dyDescent="0.2">
      <c r="A15" s="36" t="s">
        <v>53</v>
      </c>
      <c r="B15" s="33" t="s">
        <v>134</v>
      </c>
      <c r="C15" s="33" t="s">
        <v>195</v>
      </c>
      <c r="D15" s="36">
        <v>8304</v>
      </c>
      <c r="E15" s="38">
        <v>16950</v>
      </c>
      <c r="F15" s="38">
        <v>0</v>
      </c>
      <c r="G15" s="38">
        <v>0</v>
      </c>
      <c r="H15" s="34">
        <v>1</v>
      </c>
      <c r="I15" s="34">
        <v>0</v>
      </c>
      <c r="J15" s="34">
        <v>0</v>
      </c>
      <c r="K15" s="36" t="s">
        <v>123</v>
      </c>
      <c r="L15" s="40">
        <f t="shared" si="0"/>
        <v>0</v>
      </c>
      <c r="M15" s="40" t="e">
        <f t="shared" si="1"/>
        <v>#DIV/0!</v>
      </c>
      <c r="N15" s="31">
        <f t="shared" si="2"/>
        <v>0</v>
      </c>
      <c r="O15" s="31" t="e">
        <f t="shared" si="3"/>
        <v>#DIV/0!</v>
      </c>
    </row>
    <row r="16" spans="1:15" s="25" customFormat="1" ht="22.5" x14ac:dyDescent="0.2">
      <c r="A16" s="36" t="s">
        <v>54</v>
      </c>
      <c r="B16" s="33" t="s">
        <v>135</v>
      </c>
      <c r="C16" s="33" t="s">
        <v>196</v>
      </c>
      <c r="D16" s="36">
        <v>8304</v>
      </c>
      <c r="E16" s="38">
        <v>15480</v>
      </c>
      <c r="F16" s="38">
        <v>0</v>
      </c>
      <c r="G16" s="38">
        <v>0</v>
      </c>
      <c r="H16" s="34">
        <v>1</v>
      </c>
      <c r="I16" s="34">
        <v>0</v>
      </c>
      <c r="J16" s="34">
        <v>0</v>
      </c>
      <c r="K16" s="36" t="s">
        <v>123</v>
      </c>
      <c r="L16" s="40">
        <f t="shared" si="0"/>
        <v>0</v>
      </c>
      <c r="M16" s="40" t="e">
        <f t="shared" si="1"/>
        <v>#DIV/0!</v>
      </c>
      <c r="N16" s="31">
        <f t="shared" si="2"/>
        <v>0</v>
      </c>
      <c r="O16" s="31" t="e">
        <f t="shared" si="3"/>
        <v>#DIV/0!</v>
      </c>
    </row>
    <row r="17" spans="1:15" s="25" customFormat="1" ht="45" x14ac:dyDescent="0.2">
      <c r="A17" s="36" t="s">
        <v>55</v>
      </c>
      <c r="B17" s="33" t="s">
        <v>136</v>
      </c>
      <c r="C17" s="33" t="s">
        <v>137</v>
      </c>
      <c r="D17" s="36">
        <v>8304</v>
      </c>
      <c r="E17" s="38">
        <v>450000</v>
      </c>
      <c r="F17" s="38">
        <v>0</v>
      </c>
      <c r="G17" s="38">
        <v>361000</v>
      </c>
      <c r="H17" s="34">
        <v>1</v>
      </c>
      <c r="I17" s="34">
        <v>0</v>
      </c>
      <c r="J17" s="34">
        <v>1</v>
      </c>
      <c r="K17" s="36" t="s">
        <v>123</v>
      </c>
      <c r="L17" s="40">
        <f t="shared" si="0"/>
        <v>0.80222222222222217</v>
      </c>
      <c r="M17" s="40" t="e">
        <f t="shared" si="1"/>
        <v>#DIV/0!</v>
      </c>
      <c r="N17" s="31">
        <f t="shared" si="2"/>
        <v>1</v>
      </c>
      <c r="O17" s="31" t="e">
        <f t="shared" si="3"/>
        <v>#DIV/0!</v>
      </c>
    </row>
    <row r="18" spans="1:15" s="25" customFormat="1" x14ac:dyDescent="0.2">
      <c r="A18" s="36" t="s">
        <v>56</v>
      </c>
      <c r="B18" s="33" t="s">
        <v>127</v>
      </c>
      <c r="C18" s="33" t="s">
        <v>138</v>
      </c>
      <c r="D18" s="36">
        <v>8306</v>
      </c>
      <c r="E18" s="38">
        <v>60000</v>
      </c>
      <c r="F18" s="38">
        <v>4500</v>
      </c>
      <c r="G18" s="38">
        <v>0</v>
      </c>
      <c r="H18" s="34">
        <v>2</v>
      </c>
      <c r="I18" s="34">
        <v>2</v>
      </c>
      <c r="J18" s="34">
        <v>0</v>
      </c>
      <c r="K18" s="36" t="s">
        <v>123</v>
      </c>
      <c r="L18" s="40">
        <f t="shared" si="0"/>
        <v>0</v>
      </c>
      <c r="M18" s="40">
        <f t="shared" si="1"/>
        <v>0</v>
      </c>
      <c r="N18" s="31">
        <f t="shared" si="2"/>
        <v>0</v>
      </c>
      <c r="O18" s="31">
        <f t="shared" si="3"/>
        <v>0</v>
      </c>
    </row>
    <row r="19" spans="1:15" s="25" customFormat="1" ht="22.5" x14ac:dyDescent="0.2">
      <c r="A19" s="36" t="s">
        <v>57</v>
      </c>
      <c r="B19" s="33" t="s">
        <v>130</v>
      </c>
      <c r="C19" s="33" t="s">
        <v>139</v>
      </c>
      <c r="D19" s="36">
        <v>8306</v>
      </c>
      <c r="E19" s="38">
        <v>24000</v>
      </c>
      <c r="F19" s="38">
        <v>0</v>
      </c>
      <c r="G19" s="38">
        <v>0</v>
      </c>
      <c r="H19" s="34">
        <v>1</v>
      </c>
      <c r="I19" s="34">
        <v>0</v>
      </c>
      <c r="J19" s="34">
        <v>0</v>
      </c>
      <c r="K19" s="36" t="s">
        <v>123</v>
      </c>
      <c r="L19" s="40">
        <f t="shared" si="0"/>
        <v>0</v>
      </c>
      <c r="M19" s="40" t="e">
        <f t="shared" si="1"/>
        <v>#DIV/0!</v>
      </c>
      <c r="N19" s="31">
        <f t="shared" si="2"/>
        <v>0</v>
      </c>
      <c r="O19" s="31" t="e">
        <f t="shared" si="3"/>
        <v>#DIV/0!</v>
      </c>
    </row>
    <row r="20" spans="1:15" s="25" customFormat="1" ht="33.75" x14ac:dyDescent="0.2">
      <c r="A20" s="36" t="s">
        <v>58</v>
      </c>
      <c r="B20" s="33" t="s">
        <v>135</v>
      </c>
      <c r="C20" s="33" t="s">
        <v>140</v>
      </c>
      <c r="D20" s="36">
        <v>8306</v>
      </c>
      <c r="E20" s="38">
        <v>500000</v>
      </c>
      <c r="F20" s="38">
        <v>0</v>
      </c>
      <c r="G20" s="38">
        <v>398022.67</v>
      </c>
      <c r="H20" s="34">
        <v>1</v>
      </c>
      <c r="I20" s="34">
        <v>0</v>
      </c>
      <c r="J20" s="34">
        <v>1</v>
      </c>
      <c r="K20" s="36" t="s">
        <v>123</v>
      </c>
      <c r="L20" s="40">
        <f t="shared" si="0"/>
        <v>0.79604533999999993</v>
      </c>
      <c r="M20" s="40" t="e">
        <f t="shared" si="1"/>
        <v>#DIV/0!</v>
      </c>
      <c r="N20" s="31">
        <f t="shared" si="2"/>
        <v>1</v>
      </c>
      <c r="O20" s="31" t="e">
        <f t="shared" si="3"/>
        <v>#DIV/0!</v>
      </c>
    </row>
    <row r="21" spans="1:15" s="25" customFormat="1" ht="45" x14ac:dyDescent="0.2">
      <c r="A21" s="36" t="s">
        <v>59</v>
      </c>
      <c r="B21" s="33" t="s">
        <v>131</v>
      </c>
      <c r="C21" s="33" t="s">
        <v>197</v>
      </c>
      <c r="D21" s="36">
        <v>8305</v>
      </c>
      <c r="E21" s="38">
        <v>185000</v>
      </c>
      <c r="F21" s="38">
        <v>0</v>
      </c>
      <c r="G21" s="38">
        <v>185000</v>
      </c>
      <c r="H21" s="34">
        <v>1</v>
      </c>
      <c r="I21" s="34">
        <v>0</v>
      </c>
      <c r="J21" s="34">
        <v>1</v>
      </c>
      <c r="K21" s="36" t="s">
        <v>123</v>
      </c>
      <c r="L21" s="40">
        <f t="shared" si="0"/>
        <v>1</v>
      </c>
      <c r="M21" s="40" t="e">
        <f t="shared" si="1"/>
        <v>#DIV/0!</v>
      </c>
      <c r="N21" s="31">
        <f t="shared" si="2"/>
        <v>1</v>
      </c>
      <c r="O21" s="31" t="e">
        <f t="shared" si="3"/>
        <v>#DIV/0!</v>
      </c>
    </row>
    <row r="22" spans="1:15" x14ac:dyDescent="0.2">
      <c r="A22" s="36" t="s">
        <v>60</v>
      </c>
      <c r="B22" s="33" t="s">
        <v>125</v>
      </c>
      <c r="C22" s="33" t="s">
        <v>141</v>
      </c>
      <c r="D22" s="36">
        <v>8307</v>
      </c>
      <c r="E22" s="38">
        <v>9000</v>
      </c>
      <c r="F22" s="38">
        <v>0</v>
      </c>
      <c r="G22" s="38">
        <v>5847.66</v>
      </c>
      <c r="H22" s="34">
        <v>3</v>
      </c>
      <c r="I22" s="34">
        <v>0</v>
      </c>
      <c r="J22" s="34">
        <v>3</v>
      </c>
      <c r="K22" s="36" t="s">
        <v>123</v>
      </c>
      <c r="L22" s="40">
        <f t="shared" si="0"/>
        <v>0.64973999999999998</v>
      </c>
      <c r="M22" s="40" t="e">
        <f t="shared" si="1"/>
        <v>#DIV/0!</v>
      </c>
      <c r="N22" s="31">
        <f t="shared" si="2"/>
        <v>1</v>
      </c>
      <c r="O22" s="31" t="e">
        <f t="shared" si="3"/>
        <v>#DIV/0!</v>
      </c>
    </row>
    <row r="23" spans="1:15" ht="22.5" x14ac:dyDescent="0.2">
      <c r="A23" s="36" t="s">
        <v>61</v>
      </c>
      <c r="B23" s="33" t="s">
        <v>127</v>
      </c>
      <c r="C23" s="33" t="s">
        <v>142</v>
      </c>
      <c r="D23" s="36">
        <v>8307</v>
      </c>
      <c r="E23" s="38">
        <v>32400</v>
      </c>
      <c r="F23" s="38">
        <v>0</v>
      </c>
      <c r="G23" s="38">
        <v>23006.25</v>
      </c>
      <c r="H23" s="34">
        <v>2</v>
      </c>
      <c r="I23" s="34">
        <v>0</v>
      </c>
      <c r="J23" s="34">
        <v>2</v>
      </c>
      <c r="K23" s="36" t="s">
        <v>123</v>
      </c>
      <c r="L23" s="40">
        <f t="shared" si="0"/>
        <v>0.71006944444444442</v>
      </c>
      <c r="M23" s="40" t="e">
        <f t="shared" si="1"/>
        <v>#DIV/0!</v>
      </c>
      <c r="N23" s="31">
        <f t="shared" si="2"/>
        <v>1</v>
      </c>
      <c r="O23" s="31" t="e">
        <f t="shared" si="3"/>
        <v>#DIV/0!</v>
      </c>
    </row>
    <row r="24" spans="1:15" ht="22.5" x14ac:dyDescent="0.2">
      <c r="A24" s="36" t="s">
        <v>62</v>
      </c>
      <c r="B24" s="33" t="s">
        <v>134</v>
      </c>
      <c r="C24" s="33" t="s">
        <v>143</v>
      </c>
      <c r="D24" s="36">
        <v>8307</v>
      </c>
      <c r="E24" s="38">
        <v>15000</v>
      </c>
      <c r="F24" s="38">
        <v>0</v>
      </c>
      <c r="G24" s="38">
        <v>12931</v>
      </c>
      <c r="H24" s="34">
        <v>1</v>
      </c>
      <c r="I24" s="34">
        <v>0</v>
      </c>
      <c r="J24" s="34">
        <v>1</v>
      </c>
      <c r="K24" s="36" t="s">
        <v>123</v>
      </c>
      <c r="L24" s="40">
        <f t="shared" si="0"/>
        <v>0.86206666666666665</v>
      </c>
      <c r="M24" s="40" t="e">
        <f t="shared" si="1"/>
        <v>#DIV/0!</v>
      </c>
      <c r="N24" s="31">
        <f t="shared" si="2"/>
        <v>1</v>
      </c>
      <c r="O24" s="31" t="e">
        <f t="shared" si="3"/>
        <v>#DIV/0!</v>
      </c>
    </row>
    <row r="25" spans="1:15" ht="22.5" x14ac:dyDescent="0.2">
      <c r="A25" s="36" t="s">
        <v>63</v>
      </c>
      <c r="B25" s="33" t="s">
        <v>125</v>
      </c>
      <c r="C25" s="33" t="s">
        <v>144</v>
      </c>
      <c r="D25" s="36">
        <v>8308</v>
      </c>
      <c r="E25" s="38">
        <v>9000</v>
      </c>
      <c r="F25" s="38">
        <v>0</v>
      </c>
      <c r="G25" s="38">
        <v>8771.49</v>
      </c>
      <c r="H25" s="34">
        <v>3</v>
      </c>
      <c r="I25" s="34">
        <v>0</v>
      </c>
      <c r="J25" s="34">
        <v>3</v>
      </c>
      <c r="K25" s="36" t="s">
        <v>123</v>
      </c>
      <c r="L25" s="40">
        <f t="shared" si="0"/>
        <v>0.97460999999999998</v>
      </c>
      <c r="M25" s="40" t="e">
        <f t="shared" si="1"/>
        <v>#DIV/0!</v>
      </c>
      <c r="N25" s="31">
        <f t="shared" si="2"/>
        <v>1</v>
      </c>
      <c r="O25" s="31" t="e">
        <f t="shared" si="3"/>
        <v>#DIV/0!</v>
      </c>
    </row>
    <row r="26" spans="1:15" ht="22.5" x14ac:dyDescent="0.2">
      <c r="A26" s="36" t="s">
        <v>64</v>
      </c>
      <c r="B26" s="33" t="s">
        <v>127</v>
      </c>
      <c r="C26" s="33" t="s">
        <v>145</v>
      </c>
      <c r="D26" s="36">
        <v>8308</v>
      </c>
      <c r="E26" s="38">
        <v>123000</v>
      </c>
      <c r="F26" s="38">
        <v>0</v>
      </c>
      <c r="G26" s="38">
        <v>106146</v>
      </c>
      <c r="H26" s="34">
        <v>6</v>
      </c>
      <c r="I26" s="34">
        <v>0</v>
      </c>
      <c r="J26" s="34">
        <v>6</v>
      </c>
      <c r="K26" s="36" t="s">
        <v>123</v>
      </c>
      <c r="L26" s="40">
        <f t="shared" si="0"/>
        <v>0.86297560975609755</v>
      </c>
      <c r="M26" s="40" t="e">
        <f t="shared" si="1"/>
        <v>#DIV/0!</v>
      </c>
      <c r="N26" s="31">
        <f t="shared" si="2"/>
        <v>1</v>
      </c>
      <c r="O26" s="31" t="e">
        <f t="shared" si="3"/>
        <v>#DIV/0!</v>
      </c>
    </row>
    <row r="27" spans="1:15" x14ac:dyDescent="0.2">
      <c r="A27" s="36" t="s">
        <v>65</v>
      </c>
      <c r="B27" s="33" t="s">
        <v>131</v>
      </c>
      <c r="C27" s="33" t="s">
        <v>146</v>
      </c>
      <c r="D27" s="36">
        <v>8308</v>
      </c>
      <c r="E27" s="38">
        <v>400000</v>
      </c>
      <c r="F27" s="38">
        <v>435634.48</v>
      </c>
      <c r="G27" s="38">
        <v>413793.1</v>
      </c>
      <c r="H27" s="34">
        <v>1</v>
      </c>
      <c r="I27" s="34">
        <v>1</v>
      </c>
      <c r="J27" s="34">
        <v>1</v>
      </c>
      <c r="K27" s="36" t="s">
        <v>123</v>
      </c>
      <c r="L27" s="40">
        <f t="shared" si="0"/>
        <v>1.03448275</v>
      </c>
      <c r="M27" s="40">
        <f t="shared" si="1"/>
        <v>0.94986305950805361</v>
      </c>
      <c r="N27" s="31">
        <f t="shared" si="2"/>
        <v>1</v>
      </c>
      <c r="O27" s="31">
        <f t="shared" si="3"/>
        <v>1</v>
      </c>
    </row>
    <row r="28" spans="1:15" x14ac:dyDescent="0.2">
      <c r="A28" s="36" t="s">
        <v>66</v>
      </c>
      <c r="B28" s="33" t="s">
        <v>147</v>
      </c>
      <c r="C28" s="33" t="s">
        <v>148</v>
      </c>
      <c r="D28" s="36">
        <v>8308</v>
      </c>
      <c r="E28" s="38">
        <v>50000</v>
      </c>
      <c r="F28" s="38">
        <v>160000</v>
      </c>
      <c r="G28" s="38">
        <v>116094.84</v>
      </c>
      <c r="H28" s="34">
        <v>3</v>
      </c>
      <c r="I28" s="34">
        <v>3</v>
      </c>
      <c r="J28" s="34">
        <v>3</v>
      </c>
      <c r="K28" s="36" t="s">
        <v>123</v>
      </c>
      <c r="L28" s="40">
        <f t="shared" si="0"/>
        <v>2.3218967999999998</v>
      </c>
      <c r="M28" s="40">
        <f t="shared" si="1"/>
        <v>0.72559275000000001</v>
      </c>
      <c r="N28" s="31">
        <f t="shared" si="2"/>
        <v>1</v>
      </c>
      <c r="O28" s="31">
        <f t="shared" si="3"/>
        <v>1</v>
      </c>
    </row>
    <row r="29" spans="1:15" ht="45" x14ac:dyDescent="0.2">
      <c r="A29" s="36" t="s">
        <v>67</v>
      </c>
      <c r="B29" s="33" t="s">
        <v>149</v>
      </c>
      <c r="C29" s="33" t="s">
        <v>150</v>
      </c>
      <c r="D29" s="36">
        <v>8308</v>
      </c>
      <c r="E29" s="38">
        <v>200000</v>
      </c>
      <c r="F29" s="38">
        <v>0</v>
      </c>
      <c r="G29" s="38">
        <v>122998.7</v>
      </c>
      <c r="H29" s="34">
        <v>10</v>
      </c>
      <c r="I29" s="34">
        <v>0</v>
      </c>
      <c r="J29" s="34">
        <v>10</v>
      </c>
      <c r="K29" s="36" t="s">
        <v>123</v>
      </c>
      <c r="L29" s="40">
        <f t="shared" si="0"/>
        <v>0.61499349999999997</v>
      </c>
      <c r="M29" s="40" t="e">
        <f t="shared" si="1"/>
        <v>#DIV/0!</v>
      </c>
      <c r="N29" s="31">
        <f t="shared" si="2"/>
        <v>1</v>
      </c>
      <c r="O29" s="31" t="e">
        <f t="shared" si="3"/>
        <v>#DIV/0!</v>
      </c>
    </row>
    <row r="30" spans="1:15" ht="33.75" x14ac:dyDescent="0.2">
      <c r="A30" s="36" t="s">
        <v>68</v>
      </c>
      <c r="B30" s="33" t="s">
        <v>149</v>
      </c>
      <c r="C30" s="33" t="s">
        <v>198</v>
      </c>
      <c r="D30" s="36">
        <v>8309</v>
      </c>
      <c r="E30" s="38">
        <v>10000</v>
      </c>
      <c r="F30" s="38">
        <v>0</v>
      </c>
      <c r="G30" s="38">
        <v>7825.76</v>
      </c>
      <c r="H30" s="34">
        <v>1</v>
      </c>
      <c r="I30" s="34">
        <v>0</v>
      </c>
      <c r="J30" s="34">
        <v>1</v>
      </c>
      <c r="K30" s="36" t="s">
        <v>123</v>
      </c>
      <c r="L30" s="40">
        <f t="shared" si="0"/>
        <v>0.78257600000000005</v>
      </c>
      <c r="M30" s="40" t="e">
        <f t="shared" si="1"/>
        <v>#DIV/0!</v>
      </c>
      <c r="N30" s="31">
        <f t="shared" si="2"/>
        <v>1</v>
      </c>
      <c r="O30" s="31" t="e">
        <f t="shared" si="3"/>
        <v>#DIV/0!</v>
      </c>
    </row>
    <row r="31" spans="1:15" ht="33.75" x14ac:dyDescent="0.2">
      <c r="A31" s="36" t="s">
        <v>69</v>
      </c>
      <c r="B31" s="33" t="s">
        <v>125</v>
      </c>
      <c r="C31" s="33" t="s">
        <v>151</v>
      </c>
      <c r="D31" s="36">
        <v>8318</v>
      </c>
      <c r="E31" s="38">
        <v>7000</v>
      </c>
      <c r="F31" s="38">
        <v>0</v>
      </c>
      <c r="G31" s="38">
        <v>0</v>
      </c>
      <c r="H31" s="34">
        <v>1</v>
      </c>
      <c r="I31" s="34">
        <v>0</v>
      </c>
      <c r="J31" s="34">
        <v>0</v>
      </c>
      <c r="K31" s="36" t="s">
        <v>123</v>
      </c>
      <c r="L31" s="40">
        <f t="shared" si="0"/>
        <v>0</v>
      </c>
      <c r="M31" s="40" t="e">
        <f t="shared" si="1"/>
        <v>#DIV/0!</v>
      </c>
      <c r="N31" s="31">
        <f t="shared" si="2"/>
        <v>0</v>
      </c>
      <c r="O31" s="31" t="e">
        <f t="shared" si="3"/>
        <v>#DIV/0!</v>
      </c>
    </row>
    <row r="32" spans="1:15" ht="67.5" x14ac:dyDescent="0.2">
      <c r="A32" s="36" t="s">
        <v>70</v>
      </c>
      <c r="B32" s="33" t="s">
        <v>127</v>
      </c>
      <c r="C32" s="33" t="s">
        <v>199</v>
      </c>
      <c r="D32" s="36">
        <v>8318</v>
      </c>
      <c r="E32" s="38">
        <v>20000</v>
      </c>
      <c r="F32" s="38">
        <v>0</v>
      </c>
      <c r="G32" s="38">
        <v>0</v>
      </c>
      <c r="H32" s="34">
        <v>1</v>
      </c>
      <c r="I32" s="34">
        <v>0</v>
      </c>
      <c r="J32" s="34">
        <v>0</v>
      </c>
      <c r="K32" s="36" t="s">
        <v>123</v>
      </c>
      <c r="L32" s="40">
        <f t="shared" si="0"/>
        <v>0</v>
      </c>
      <c r="M32" s="40" t="e">
        <f t="shared" si="1"/>
        <v>#DIV/0!</v>
      </c>
      <c r="N32" s="31">
        <f t="shared" si="2"/>
        <v>0</v>
      </c>
      <c r="O32" s="31" t="e">
        <f t="shared" si="3"/>
        <v>#DIV/0!</v>
      </c>
    </row>
    <row r="33" spans="1:15" ht="22.5" x14ac:dyDescent="0.2">
      <c r="A33" s="36" t="s">
        <v>71</v>
      </c>
      <c r="B33" s="33" t="s">
        <v>130</v>
      </c>
      <c r="C33" s="33" t="s">
        <v>139</v>
      </c>
      <c r="D33" s="36">
        <v>8318</v>
      </c>
      <c r="E33" s="38">
        <v>20000</v>
      </c>
      <c r="F33" s="38">
        <v>0</v>
      </c>
      <c r="G33" s="38">
        <v>0</v>
      </c>
      <c r="H33" s="34">
        <v>1</v>
      </c>
      <c r="I33" s="34">
        <v>0</v>
      </c>
      <c r="J33" s="34">
        <v>0</v>
      </c>
      <c r="K33" s="36" t="s">
        <v>123</v>
      </c>
      <c r="L33" s="40">
        <f t="shared" si="0"/>
        <v>0</v>
      </c>
      <c r="M33" s="40" t="e">
        <f t="shared" si="1"/>
        <v>#DIV/0!</v>
      </c>
      <c r="N33" s="31">
        <f t="shared" si="2"/>
        <v>0</v>
      </c>
      <c r="O33" s="31" t="e">
        <f t="shared" si="3"/>
        <v>#DIV/0!</v>
      </c>
    </row>
    <row r="34" spans="1:15" ht="22.5" x14ac:dyDescent="0.2">
      <c r="A34" s="36" t="s">
        <v>72</v>
      </c>
      <c r="B34" s="33" t="s">
        <v>125</v>
      </c>
      <c r="C34" s="33" t="s">
        <v>152</v>
      </c>
      <c r="D34" s="36">
        <v>8321</v>
      </c>
      <c r="E34" s="38">
        <v>20000</v>
      </c>
      <c r="F34" s="38">
        <v>0</v>
      </c>
      <c r="G34" s="38">
        <v>14619.15</v>
      </c>
      <c r="H34" s="34">
        <v>6</v>
      </c>
      <c r="I34" s="34">
        <v>0</v>
      </c>
      <c r="J34" s="34">
        <v>6</v>
      </c>
      <c r="K34" s="36" t="s">
        <v>123</v>
      </c>
      <c r="L34" s="40">
        <f t="shared" si="0"/>
        <v>0.73095749999999993</v>
      </c>
      <c r="M34" s="40" t="e">
        <f t="shared" si="1"/>
        <v>#DIV/0!</v>
      </c>
      <c r="N34" s="31">
        <f t="shared" si="2"/>
        <v>1</v>
      </c>
      <c r="O34" s="31" t="e">
        <f t="shared" si="3"/>
        <v>#DIV/0!</v>
      </c>
    </row>
    <row r="35" spans="1:15" ht="22.5" x14ac:dyDescent="0.2">
      <c r="A35" s="36" t="s">
        <v>73</v>
      </c>
      <c r="B35" s="33" t="s">
        <v>125</v>
      </c>
      <c r="C35" s="33" t="s">
        <v>153</v>
      </c>
      <c r="D35" s="36">
        <v>8310</v>
      </c>
      <c r="E35" s="38">
        <v>43655.34</v>
      </c>
      <c r="F35" s="38">
        <v>0</v>
      </c>
      <c r="G35" s="38">
        <v>0</v>
      </c>
      <c r="H35" s="34">
        <v>1</v>
      </c>
      <c r="I35" s="34">
        <v>0</v>
      </c>
      <c r="J35" s="34">
        <v>0</v>
      </c>
      <c r="K35" s="36" t="s">
        <v>123</v>
      </c>
      <c r="L35" s="40">
        <f t="shared" si="0"/>
        <v>0</v>
      </c>
      <c r="M35" s="40" t="e">
        <f t="shared" si="1"/>
        <v>#DIV/0!</v>
      </c>
      <c r="N35" s="31">
        <f t="shared" si="2"/>
        <v>0</v>
      </c>
      <c r="O35" s="31" t="e">
        <f t="shared" si="3"/>
        <v>#DIV/0!</v>
      </c>
    </row>
    <row r="36" spans="1:15" ht="22.5" x14ac:dyDescent="0.2">
      <c r="A36" s="36" t="s">
        <v>74</v>
      </c>
      <c r="B36" s="33" t="s">
        <v>127</v>
      </c>
      <c r="C36" s="33" t="s">
        <v>200</v>
      </c>
      <c r="D36" s="36">
        <v>8310</v>
      </c>
      <c r="E36" s="38">
        <v>81072.89</v>
      </c>
      <c r="F36" s="38">
        <v>136572.89000000001</v>
      </c>
      <c r="G36" s="38">
        <v>135206.97</v>
      </c>
      <c r="H36" s="34">
        <v>1</v>
      </c>
      <c r="I36" s="34">
        <v>2</v>
      </c>
      <c r="J36" s="34">
        <v>2</v>
      </c>
      <c r="K36" s="36" t="s">
        <v>123</v>
      </c>
      <c r="L36" s="40">
        <f t="shared" si="0"/>
        <v>1.667721108745476</v>
      </c>
      <c r="M36" s="40">
        <f t="shared" si="1"/>
        <v>0.9899986007471907</v>
      </c>
      <c r="N36" s="31">
        <f t="shared" si="2"/>
        <v>2</v>
      </c>
      <c r="O36" s="31">
        <f t="shared" si="3"/>
        <v>1</v>
      </c>
    </row>
    <row r="37" spans="1:15" ht="33.75" x14ac:dyDescent="0.2">
      <c r="A37" s="36" t="s">
        <v>75</v>
      </c>
      <c r="B37" s="33" t="s">
        <v>135</v>
      </c>
      <c r="C37" s="33" t="s">
        <v>154</v>
      </c>
      <c r="D37" s="36">
        <v>8310</v>
      </c>
      <c r="E37" s="38">
        <v>102710.55</v>
      </c>
      <c r="F37" s="38">
        <v>0</v>
      </c>
      <c r="G37" s="38">
        <v>0</v>
      </c>
      <c r="H37" s="34">
        <v>1</v>
      </c>
      <c r="I37" s="34">
        <v>0</v>
      </c>
      <c r="J37" s="34">
        <v>0</v>
      </c>
      <c r="K37" s="36" t="s">
        <v>123</v>
      </c>
      <c r="L37" s="40">
        <f t="shared" si="0"/>
        <v>0</v>
      </c>
      <c r="M37" s="40" t="e">
        <f t="shared" si="1"/>
        <v>#DIV/0!</v>
      </c>
      <c r="N37" s="31">
        <f t="shared" si="2"/>
        <v>0</v>
      </c>
      <c r="O37" s="31" t="e">
        <f t="shared" si="3"/>
        <v>#DIV/0!</v>
      </c>
    </row>
    <row r="38" spans="1:15" ht="33.75" x14ac:dyDescent="0.2">
      <c r="A38" s="36" t="s">
        <v>76</v>
      </c>
      <c r="B38" s="33" t="s">
        <v>136</v>
      </c>
      <c r="C38" s="33" t="s">
        <v>155</v>
      </c>
      <c r="D38" s="36">
        <v>8310</v>
      </c>
      <c r="E38" s="38">
        <v>25958.67</v>
      </c>
      <c r="F38" s="38">
        <v>0</v>
      </c>
      <c r="G38" s="38">
        <v>22378.16</v>
      </c>
      <c r="H38" s="34">
        <v>1</v>
      </c>
      <c r="I38" s="34">
        <v>0</v>
      </c>
      <c r="J38" s="34">
        <v>1</v>
      </c>
      <c r="K38" s="36" t="s">
        <v>123</v>
      </c>
      <c r="L38" s="40">
        <f t="shared" si="0"/>
        <v>0.86206881939637126</v>
      </c>
      <c r="M38" s="40" t="e">
        <f t="shared" si="1"/>
        <v>#DIV/0!</v>
      </c>
      <c r="N38" s="31">
        <f t="shared" si="2"/>
        <v>1</v>
      </c>
      <c r="O38" s="31" t="e">
        <f t="shared" si="3"/>
        <v>#DIV/0!</v>
      </c>
    </row>
    <row r="39" spans="1:15" ht="22.5" x14ac:dyDescent="0.2">
      <c r="A39" s="36" t="s">
        <v>77</v>
      </c>
      <c r="B39" s="33" t="s">
        <v>125</v>
      </c>
      <c r="C39" s="33" t="s">
        <v>153</v>
      </c>
      <c r="D39" s="36">
        <v>8320</v>
      </c>
      <c r="E39" s="38">
        <v>41102.160000000003</v>
      </c>
      <c r="F39" s="38">
        <v>0</v>
      </c>
      <c r="G39" s="38">
        <v>0</v>
      </c>
      <c r="H39" s="34">
        <v>1</v>
      </c>
      <c r="I39" s="34">
        <v>0</v>
      </c>
      <c r="J39" s="34">
        <v>0</v>
      </c>
      <c r="K39" s="36" t="s">
        <v>123</v>
      </c>
      <c r="L39" s="40">
        <f t="shared" si="0"/>
        <v>0</v>
      </c>
      <c r="M39" s="40" t="e">
        <f t="shared" si="1"/>
        <v>#DIV/0!</v>
      </c>
      <c r="N39" s="31">
        <f t="shared" si="2"/>
        <v>0</v>
      </c>
      <c r="O39" s="31" t="e">
        <f t="shared" si="3"/>
        <v>#DIV/0!</v>
      </c>
    </row>
    <row r="40" spans="1:15" ht="67.5" x14ac:dyDescent="0.2">
      <c r="A40" s="36" t="s">
        <v>78</v>
      </c>
      <c r="B40" s="33" t="s">
        <v>127</v>
      </c>
      <c r="C40" s="33" t="s">
        <v>201</v>
      </c>
      <c r="D40" s="36">
        <v>8311</v>
      </c>
      <c r="E40" s="38">
        <v>35000</v>
      </c>
      <c r="F40" s="38">
        <v>25425.5</v>
      </c>
      <c r="G40" s="38">
        <v>25425.5</v>
      </c>
      <c r="H40" s="34">
        <v>1</v>
      </c>
      <c r="I40" s="34">
        <v>1</v>
      </c>
      <c r="J40" s="34">
        <v>1</v>
      </c>
      <c r="K40" s="36" t="s">
        <v>123</v>
      </c>
      <c r="L40" s="40">
        <f t="shared" si="0"/>
        <v>0.72644285714285717</v>
      </c>
      <c r="M40" s="40">
        <f t="shared" si="1"/>
        <v>1</v>
      </c>
      <c r="N40" s="31">
        <f t="shared" si="2"/>
        <v>1</v>
      </c>
      <c r="O40" s="31">
        <f t="shared" si="3"/>
        <v>1</v>
      </c>
    </row>
    <row r="41" spans="1:15" x14ac:dyDescent="0.2">
      <c r="A41" s="36" t="s">
        <v>79</v>
      </c>
      <c r="B41" s="33" t="s">
        <v>130</v>
      </c>
      <c r="C41" s="33" t="s">
        <v>156</v>
      </c>
      <c r="D41" s="36">
        <v>8311</v>
      </c>
      <c r="E41" s="38">
        <v>6205</v>
      </c>
      <c r="F41" s="38">
        <v>-6205</v>
      </c>
      <c r="G41" s="38">
        <v>0</v>
      </c>
      <c r="H41" s="34">
        <v>1</v>
      </c>
      <c r="I41" s="34">
        <v>-1</v>
      </c>
      <c r="J41" s="34">
        <v>0</v>
      </c>
      <c r="K41" s="36" t="s">
        <v>123</v>
      </c>
      <c r="L41" s="40">
        <f t="shared" si="0"/>
        <v>0</v>
      </c>
      <c r="M41" s="40">
        <f t="shared" si="1"/>
        <v>0</v>
      </c>
      <c r="N41" s="31">
        <f t="shared" si="2"/>
        <v>0</v>
      </c>
      <c r="O41" s="31">
        <f t="shared" si="3"/>
        <v>0</v>
      </c>
    </row>
    <row r="42" spans="1:15" ht="146.25" x14ac:dyDescent="0.2">
      <c r="A42" s="36" t="s">
        <v>80</v>
      </c>
      <c r="B42" s="33" t="s">
        <v>157</v>
      </c>
      <c r="C42" s="33" t="s">
        <v>202</v>
      </c>
      <c r="D42" s="36">
        <v>8311</v>
      </c>
      <c r="E42" s="38">
        <v>129000</v>
      </c>
      <c r="F42" s="38">
        <v>-129000</v>
      </c>
      <c r="G42" s="38">
        <v>0</v>
      </c>
      <c r="H42" s="34">
        <v>1</v>
      </c>
      <c r="I42" s="34">
        <v>-1</v>
      </c>
      <c r="J42" s="34">
        <v>0</v>
      </c>
      <c r="K42" s="36" t="s">
        <v>123</v>
      </c>
      <c r="L42" s="40">
        <f t="shared" si="0"/>
        <v>0</v>
      </c>
      <c r="M42" s="40">
        <f t="shared" si="1"/>
        <v>0</v>
      </c>
      <c r="N42" s="31">
        <f t="shared" si="2"/>
        <v>0</v>
      </c>
      <c r="O42" s="31">
        <f t="shared" si="3"/>
        <v>0</v>
      </c>
    </row>
    <row r="43" spans="1:15" ht="281.25" x14ac:dyDescent="0.2">
      <c r="A43" s="36" t="s">
        <v>81</v>
      </c>
      <c r="B43" s="33" t="s">
        <v>158</v>
      </c>
      <c r="C43" s="33" t="s">
        <v>203</v>
      </c>
      <c r="D43" s="36">
        <v>8311</v>
      </c>
      <c r="E43" s="38">
        <v>514000</v>
      </c>
      <c r="F43" s="38">
        <v>-514000</v>
      </c>
      <c r="G43" s="38">
        <v>0</v>
      </c>
      <c r="H43" s="34">
        <v>1</v>
      </c>
      <c r="I43" s="34">
        <v>-1</v>
      </c>
      <c r="J43" s="34">
        <v>0</v>
      </c>
      <c r="K43" s="36" t="s">
        <v>123</v>
      </c>
      <c r="L43" s="40">
        <f t="shared" si="0"/>
        <v>0</v>
      </c>
      <c r="M43" s="40">
        <f t="shared" si="1"/>
        <v>0</v>
      </c>
      <c r="N43" s="31">
        <f t="shared" si="2"/>
        <v>0</v>
      </c>
      <c r="O43" s="31">
        <f t="shared" si="3"/>
        <v>0</v>
      </c>
    </row>
    <row r="44" spans="1:15" ht="123.75" x14ac:dyDescent="0.2">
      <c r="A44" s="36" t="s">
        <v>82</v>
      </c>
      <c r="B44" s="33" t="s">
        <v>149</v>
      </c>
      <c r="C44" s="33" t="s">
        <v>204</v>
      </c>
      <c r="D44" s="36">
        <v>8311</v>
      </c>
      <c r="E44" s="38">
        <v>45000</v>
      </c>
      <c r="F44" s="38">
        <v>-45000</v>
      </c>
      <c r="G44" s="38">
        <v>0</v>
      </c>
      <c r="H44" s="34">
        <v>1</v>
      </c>
      <c r="I44" s="34">
        <v>-1</v>
      </c>
      <c r="J44" s="34">
        <v>0</v>
      </c>
      <c r="K44" s="36" t="s">
        <v>123</v>
      </c>
      <c r="L44" s="40">
        <f t="shared" si="0"/>
        <v>0</v>
      </c>
      <c r="M44" s="40">
        <f t="shared" si="1"/>
        <v>0</v>
      </c>
      <c r="N44" s="31">
        <f t="shared" si="2"/>
        <v>0</v>
      </c>
      <c r="O44" s="31">
        <f t="shared" si="3"/>
        <v>0</v>
      </c>
    </row>
    <row r="45" spans="1:15" ht="123.75" x14ac:dyDescent="0.2">
      <c r="A45" s="36" t="s">
        <v>83</v>
      </c>
      <c r="B45" s="33" t="s">
        <v>127</v>
      </c>
      <c r="C45" s="33" t="s">
        <v>159</v>
      </c>
      <c r="D45" s="36">
        <v>8312</v>
      </c>
      <c r="E45" s="38">
        <v>40000</v>
      </c>
      <c r="F45" s="38">
        <v>35232</v>
      </c>
      <c r="G45" s="38">
        <v>35232</v>
      </c>
      <c r="H45" s="34">
        <v>1</v>
      </c>
      <c r="I45" s="34">
        <v>1</v>
      </c>
      <c r="J45" s="34">
        <v>1</v>
      </c>
      <c r="K45" s="36" t="s">
        <v>123</v>
      </c>
      <c r="L45" s="40">
        <f t="shared" si="0"/>
        <v>0.88080000000000003</v>
      </c>
      <c r="M45" s="40">
        <f t="shared" si="1"/>
        <v>1</v>
      </c>
      <c r="N45" s="31">
        <f t="shared" si="2"/>
        <v>1</v>
      </c>
      <c r="O45" s="31">
        <f t="shared" si="3"/>
        <v>1</v>
      </c>
    </row>
    <row r="46" spans="1:15" x14ac:dyDescent="0.2">
      <c r="A46" s="36" t="s">
        <v>84</v>
      </c>
      <c r="B46" s="33" t="s">
        <v>130</v>
      </c>
      <c r="C46" s="33" t="s">
        <v>160</v>
      </c>
      <c r="D46" s="36">
        <v>8312</v>
      </c>
      <c r="E46" s="38">
        <v>6205</v>
      </c>
      <c r="F46" s="38">
        <v>-6205</v>
      </c>
      <c r="G46" s="38">
        <v>0</v>
      </c>
      <c r="H46" s="34">
        <v>1</v>
      </c>
      <c r="I46" s="34">
        <v>-1</v>
      </c>
      <c r="J46" s="34">
        <v>0</v>
      </c>
      <c r="K46" s="36" t="s">
        <v>123</v>
      </c>
      <c r="L46" s="40">
        <f t="shared" si="0"/>
        <v>0</v>
      </c>
      <c r="M46" s="40">
        <f t="shared" si="1"/>
        <v>0</v>
      </c>
      <c r="N46" s="31">
        <f t="shared" si="2"/>
        <v>0</v>
      </c>
      <c r="O46" s="31">
        <f t="shared" si="3"/>
        <v>0</v>
      </c>
    </row>
    <row r="47" spans="1:15" ht="123.75" x14ac:dyDescent="0.2">
      <c r="A47" s="36" t="s">
        <v>85</v>
      </c>
      <c r="B47" s="33" t="s">
        <v>158</v>
      </c>
      <c r="C47" s="33" t="s">
        <v>161</v>
      </c>
      <c r="D47" s="36">
        <v>8312</v>
      </c>
      <c r="E47" s="38">
        <v>270000</v>
      </c>
      <c r="F47" s="38">
        <v>-270000</v>
      </c>
      <c r="G47" s="38">
        <v>0</v>
      </c>
      <c r="H47" s="34">
        <v>1</v>
      </c>
      <c r="I47" s="34">
        <v>-1</v>
      </c>
      <c r="J47" s="34">
        <v>0</v>
      </c>
      <c r="K47" s="36" t="s">
        <v>123</v>
      </c>
      <c r="L47" s="40">
        <f t="shared" si="0"/>
        <v>0</v>
      </c>
      <c r="M47" s="40">
        <f t="shared" si="1"/>
        <v>0</v>
      </c>
      <c r="N47" s="31">
        <f t="shared" si="2"/>
        <v>0</v>
      </c>
      <c r="O47" s="31">
        <f t="shared" si="3"/>
        <v>0</v>
      </c>
    </row>
    <row r="48" spans="1:15" ht="67.5" x14ac:dyDescent="0.2">
      <c r="A48" s="36" t="s">
        <v>86</v>
      </c>
      <c r="B48" s="33" t="s">
        <v>127</v>
      </c>
      <c r="C48" s="33" t="s">
        <v>205</v>
      </c>
      <c r="D48" s="36">
        <v>8313</v>
      </c>
      <c r="E48" s="38">
        <v>82560</v>
      </c>
      <c r="F48" s="38">
        <v>51413.94</v>
      </c>
      <c r="G48" s="38">
        <v>51413.94</v>
      </c>
      <c r="H48" s="34">
        <v>1</v>
      </c>
      <c r="I48" s="34">
        <v>1</v>
      </c>
      <c r="J48" s="34">
        <v>1</v>
      </c>
      <c r="K48" s="36" t="s">
        <v>123</v>
      </c>
      <c r="L48" s="40">
        <f t="shared" si="0"/>
        <v>0.62274636627906976</v>
      </c>
      <c r="M48" s="40">
        <f t="shared" si="1"/>
        <v>1</v>
      </c>
      <c r="N48" s="31">
        <f t="shared" si="2"/>
        <v>1</v>
      </c>
      <c r="O48" s="31">
        <f t="shared" si="3"/>
        <v>1</v>
      </c>
    </row>
    <row r="49" spans="1:15" ht="90" x14ac:dyDescent="0.2">
      <c r="A49" s="36" t="s">
        <v>87</v>
      </c>
      <c r="B49" s="33" t="s">
        <v>162</v>
      </c>
      <c r="C49" s="33" t="s">
        <v>163</v>
      </c>
      <c r="D49" s="36">
        <v>8313</v>
      </c>
      <c r="E49" s="38">
        <v>311664</v>
      </c>
      <c r="F49" s="38">
        <v>-311664</v>
      </c>
      <c r="G49" s="38">
        <v>0</v>
      </c>
      <c r="H49" s="34">
        <v>1</v>
      </c>
      <c r="I49" s="34">
        <v>-1</v>
      </c>
      <c r="J49" s="34">
        <v>0</v>
      </c>
      <c r="K49" s="36" t="s">
        <v>123</v>
      </c>
      <c r="L49" s="40">
        <f t="shared" si="0"/>
        <v>0</v>
      </c>
      <c r="M49" s="40">
        <f t="shared" si="1"/>
        <v>0</v>
      </c>
      <c r="N49" s="31">
        <f t="shared" si="2"/>
        <v>0</v>
      </c>
      <c r="O49" s="31">
        <f t="shared" si="3"/>
        <v>0</v>
      </c>
    </row>
    <row r="50" spans="1:15" ht="33.75" x14ac:dyDescent="0.2">
      <c r="A50" s="36" t="s">
        <v>88</v>
      </c>
      <c r="B50" s="33" t="s">
        <v>131</v>
      </c>
      <c r="C50" s="33" t="s">
        <v>206</v>
      </c>
      <c r="D50" s="36">
        <v>8313</v>
      </c>
      <c r="E50" s="38">
        <v>1702800</v>
      </c>
      <c r="F50" s="38">
        <v>1432758.62</v>
      </c>
      <c r="G50" s="38">
        <v>1432758.62</v>
      </c>
      <c r="H50" s="34">
        <v>1</v>
      </c>
      <c r="I50" s="34">
        <v>1</v>
      </c>
      <c r="J50" s="34">
        <v>1</v>
      </c>
      <c r="K50" s="36" t="s">
        <v>123</v>
      </c>
      <c r="L50" s="40">
        <f t="shared" si="0"/>
        <v>0.8414133309842613</v>
      </c>
      <c r="M50" s="40">
        <f t="shared" si="1"/>
        <v>1</v>
      </c>
      <c r="N50" s="31">
        <f t="shared" si="2"/>
        <v>1</v>
      </c>
      <c r="O50" s="31">
        <f t="shared" si="3"/>
        <v>1</v>
      </c>
    </row>
    <row r="51" spans="1:15" ht="78.75" x14ac:dyDescent="0.2">
      <c r="A51" s="36" t="s">
        <v>89</v>
      </c>
      <c r="B51" s="33" t="s">
        <v>164</v>
      </c>
      <c r="C51" s="33" t="s">
        <v>207</v>
      </c>
      <c r="D51" s="36">
        <v>8313</v>
      </c>
      <c r="E51" s="38">
        <v>88752</v>
      </c>
      <c r="F51" s="38">
        <v>-88752</v>
      </c>
      <c r="G51" s="38">
        <v>0</v>
      </c>
      <c r="H51" s="34">
        <v>1</v>
      </c>
      <c r="I51" s="34">
        <v>-1</v>
      </c>
      <c r="J51" s="34">
        <v>0</v>
      </c>
      <c r="K51" s="36" t="s">
        <v>123</v>
      </c>
      <c r="L51" s="40">
        <f t="shared" si="0"/>
        <v>0</v>
      </c>
      <c r="M51" s="40">
        <f t="shared" si="1"/>
        <v>0</v>
      </c>
      <c r="N51" s="31">
        <f t="shared" si="2"/>
        <v>0</v>
      </c>
      <c r="O51" s="31">
        <f t="shared" si="3"/>
        <v>0</v>
      </c>
    </row>
    <row r="52" spans="1:15" ht="78.75" x14ac:dyDescent="0.2">
      <c r="A52" s="36" t="s">
        <v>90</v>
      </c>
      <c r="B52" s="33" t="s">
        <v>135</v>
      </c>
      <c r="C52" s="33" t="s">
        <v>208</v>
      </c>
      <c r="D52" s="36">
        <v>8313</v>
      </c>
      <c r="E52" s="38">
        <v>10000</v>
      </c>
      <c r="F52" s="38">
        <v>-10000</v>
      </c>
      <c r="G52" s="38">
        <v>0</v>
      </c>
      <c r="H52" s="34">
        <v>1</v>
      </c>
      <c r="I52" s="34">
        <v>-1</v>
      </c>
      <c r="J52" s="34">
        <v>0</v>
      </c>
      <c r="K52" s="36" t="s">
        <v>123</v>
      </c>
      <c r="L52" s="40">
        <f t="shared" si="0"/>
        <v>0</v>
      </c>
      <c r="M52" s="40">
        <f t="shared" si="1"/>
        <v>0</v>
      </c>
      <c r="N52" s="31">
        <f t="shared" si="2"/>
        <v>0</v>
      </c>
      <c r="O52" s="31">
        <f t="shared" si="3"/>
        <v>0</v>
      </c>
    </row>
    <row r="53" spans="1:15" ht="90" x14ac:dyDescent="0.2">
      <c r="A53" s="36" t="s">
        <v>91</v>
      </c>
      <c r="B53" s="33" t="s">
        <v>127</v>
      </c>
      <c r="C53" s="33" t="s">
        <v>209</v>
      </c>
      <c r="D53" s="36">
        <v>8314</v>
      </c>
      <c r="E53" s="38">
        <v>245000</v>
      </c>
      <c r="F53" s="38">
        <v>102827.88</v>
      </c>
      <c r="G53" s="38">
        <v>102827.88</v>
      </c>
      <c r="H53" s="34">
        <v>1</v>
      </c>
      <c r="I53" s="34">
        <v>1</v>
      </c>
      <c r="J53" s="34">
        <v>1</v>
      </c>
      <c r="K53" s="36" t="s">
        <v>123</v>
      </c>
      <c r="L53" s="40">
        <f t="shared" si="0"/>
        <v>0.41970563265306127</v>
      </c>
      <c r="M53" s="40">
        <f t="shared" si="1"/>
        <v>1</v>
      </c>
      <c r="N53" s="31">
        <f t="shared" si="2"/>
        <v>1</v>
      </c>
      <c r="O53" s="31">
        <f t="shared" si="3"/>
        <v>1</v>
      </c>
    </row>
    <row r="54" spans="1:15" ht="22.5" x14ac:dyDescent="0.2">
      <c r="A54" s="36" t="s">
        <v>92</v>
      </c>
      <c r="B54" s="33" t="s">
        <v>165</v>
      </c>
      <c r="C54" s="33" t="s">
        <v>210</v>
      </c>
      <c r="D54" s="36">
        <v>8314</v>
      </c>
      <c r="E54" s="38">
        <v>350000</v>
      </c>
      <c r="F54" s="38">
        <v>-350000</v>
      </c>
      <c r="G54" s="38">
        <v>0</v>
      </c>
      <c r="H54" s="34">
        <v>1</v>
      </c>
      <c r="I54" s="34">
        <v>-1</v>
      </c>
      <c r="J54" s="34">
        <v>0</v>
      </c>
      <c r="K54" s="36" t="s">
        <v>123</v>
      </c>
      <c r="L54" s="40">
        <f t="shared" si="0"/>
        <v>0</v>
      </c>
      <c r="M54" s="40">
        <f t="shared" si="1"/>
        <v>0</v>
      </c>
      <c r="N54" s="31">
        <f t="shared" si="2"/>
        <v>0</v>
      </c>
      <c r="O54" s="31">
        <f t="shared" si="3"/>
        <v>0</v>
      </c>
    </row>
    <row r="55" spans="1:15" ht="22.5" x14ac:dyDescent="0.2">
      <c r="A55" s="36" t="s">
        <v>93</v>
      </c>
      <c r="B55" s="33" t="s">
        <v>131</v>
      </c>
      <c r="C55" s="33" t="s">
        <v>166</v>
      </c>
      <c r="D55" s="36">
        <v>8314</v>
      </c>
      <c r="E55" s="38">
        <v>42500</v>
      </c>
      <c r="F55" s="38">
        <v>249482.76</v>
      </c>
      <c r="G55" s="38">
        <v>249482.76</v>
      </c>
      <c r="H55" s="34">
        <v>1</v>
      </c>
      <c r="I55" s="34">
        <v>1</v>
      </c>
      <c r="J55" s="34">
        <v>1</v>
      </c>
      <c r="K55" s="36" t="s">
        <v>123</v>
      </c>
      <c r="L55" s="40">
        <f t="shared" si="0"/>
        <v>5.870182588235294</v>
      </c>
      <c r="M55" s="40">
        <f t="shared" si="1"/>
        <v>1</v>
      </c>
      <c r="N55" s="31">
        <f t="shared" si="2"/>
        <v>1</v>
      </c>
      <c r="O55" s="31">
        <f t="shared" si="3"/>
        <v>1</v>
      </c>
    </row>
    <row r="56" spans="1:15" ht="22.5" x14ac:dyDescent="0.2">
      <c r="A56" s="36" t="s">
        <v>94</v>
      </c>
      <c r="B56" s="33" t="s">
        <v>167</v>
      </c>
      <c r="C56" s="33" t="s">
        <v>166</v>
      </c>
      <c r="D56" s="36">
        <v>8314</v>
      </c>
      <c r="E56" s="38">
        <v>20000</v>
      </c>
      <c r="F56" s="38">
        <v>-20000</v>
      </c>
      <c r="G56" s="38">
        <v>0</v>
      </c>
      <c r="H56" s="34">
        <v>1</v>
      </c>
      <c r="I56" s="34">
        <v>-1</v>
      </c>
      <c r="J56" s="34">
        <v>0</v>
      </c>
      <c r="K56" s="36" t="s">
        <v>123</v>
      </c>
      <c r="L56" s="40">
        <f t="shared" si="0"/>
        <v>0</v>
      </c>
      <c r="M56" s="40">
        <f t="shared" si="1"/>
        <v>0</v>
      </c>
      <c r="N56" s="31">
        <f t="shared" si="2"/>
        <v>0</v>
      </c>
      <c r="O56" s="31">
        <f t="shared" si="3"/>
        <v>0</v>
      </c>
    </row>
    <row r="57" spans="1:15" ht="33.75" x14ac:dyDescent="0.2">
      <c r="A57" s="36" t="s">
        <v>95</v>
      </c>
      <c r="B57" s="33" t="s">
        <v>158</v>
      </c>
      <c r="C57" s="33" t="s">
        <v>168</v>
      </c>
      <c r="D57" s="36">
        <v>8314</v>
      </c>
      <c r="E57" s="38">
        <v>400000</v>
      </c>
      <c r="F57" s="38">
        <v>-400000</v>
      </c>
      <c r="G57" s="38">
        <v>0</v>
      </c>
      <c r="H57" s="34">
        <v>1</v>
      </c>
      <c r="I57" s="34">
        <v>-1</v>
      </c>
      <c r="J57" s="34">
        <v>0</v>
      </c>
      <c r="K57" s="36" t="s">
        <v>123</v>
      </c>
      <c r="L57" s="40">
        <f t="shared" si="0"/>
        <v>0</v>
      </c>
      <c r="M57" s="40">
        <f t="shared" si="1"/>
        <v>0</v>
      </c>
      <c r="N57" s="31">
        <f t="shared" si="2"/>
        <v>0</v>
      </c>
      <c r="O57" s="31">
        <f t="shared" si="3"/>
        <v>0</v>
      </c>
    </row>
    <row r="58" spans="1:15" ht="22.5" x14ac:dyDescent="0.2">
      <c r="A58" s="36" t="s">
        <v>96</v>
      </c>
      <c r="B58" s="33" t="s">
        <v>170</v>
      </c>
      <c r="C58" s="33" t="s">
        <v>169</v>
      </c>
      <c r="D58" s="36">
        <v>8314</v>
      </c>
      <c r="E58" s="38">
        <v>175000</v>
      </c>
      <c r="F58" s="38">
        <v>-175000</v>
      </c>
      <c r="G58" s="38">
        <v>0</v>
      </c>
      <c r="H58" s="34">
        <v>1</v>
      </c>
      <c r="I58" s="34">
        <v>-1</v>
      </c>
      <c r="J58" s="34">
        <v>0</v>
      </c>
      <c r="K58" s="36" t="s">
        <v>123</v>
      </c>
      <c r="L58" s="40">
        <f t="shared" si="0"/>
        <v>0</v>
      </c>
      <c r="M58" s="40">
        <f t="shared" si="1"/>
        <v>0</v>
      </c>
      <c r="N58" s="31">
        <f t="shared" si="2"/>
        <v>0</v>
      </c>
      <c r="O58" s="31">
        <f t="shared" si="3"/>
        <v>0</v>
      </c>
    </row>
    <row r="59" spans="1:15" ht="56.25" x14ac:dyDescent="0.2">
      <c r="A59" s="36" t="s">
        <v>97</v>
      </c>
      <c r="B59" s="33" t="s">
        <v>125</v>
      </c>
      <c r="C59" s="33" t="s">
        <v>171</v>
      </c>
      <c r="D59" s="36">
        <v>8315</v>
      </c>
      <c r="E59" s="38">
        <v>12000</v>
      </c>
      <c r="F59" s="38">
        <v>-12000</v>
      </c>
      <c r="G59" s="38">
        <v>0</v>
      </c>
      <c r="H59" s="34">
        <v>1</v>
      </c>
      <c r="I59" s="34">
        <v>-1</v>
      </c>
      <c r="J59" s="34">
        <v>0</v>
      </c>
      <c r="K59" s="36" t="s">
        <v>123</v>
      </c>
      <c r="L59" s="40">
        <f>+G59/E59</f>
        <v>0</v>
      </c>
      <c r="M59" s="40">
        <f t="shared" si="1"/>
        <v>0</v>
      </c>
      <c r="N59" s="31">
        <f t="shared" si="2"/>
        <v>0</v>
      </c>
      <c r="O59" s="31">
        <f t="shared" si="3"/>
        <v>0</v>
      </c>
    </row>
    <row r="60" spans="1:15" ht="78.75" x14ac:dyDescent="0.2">
      <c r="A60" s="36" t="s">
        <v>98</v>
      </c>
      <c r="B60" s="33" t="s">
        <v>127</v>
      </c>
      <c r="C60" s="33" t="s">
        <v>211</v>
      </c>
      <c r="D60" s="36">
        <v>8315</v>
      </c>
      <c r="E60" s="38">
        <v>20000</v>
      </c>
      <c r="F60" s="38">
        <v>17616</v>
      </c>
      <c r="G60" s="38">
        <v>17616</v>
      </c>
      <c r="H60" s="34">
        <v>1</v>
      </c>
      <c r="I60" s="34">
        <v>1</v>
      </c>
      <c r="J60" s="34">
        <v>1</v>
      </c>
      <c r="K60" s="36" t="s">
        <v>123</v>
      </c>
      <c r="L60" s="40">
        <f t="shared" si="0"/>
        <v>0.88080000000000003</v>
      </c>
      <c r="M60" s="40">
        <f t="shared" si="1"/>
        <v>1</v>
      </c>
      <c r="N60" s="31">
        <f t="shared" si="2"/>
        <v>1</v>
      </c>
      <c r="O60" s="31">
        <f t="shared" si="3"/>
        <v>1</v>
      </c>
    </row>
    <row r="61" spans="1:15" x14ac:dyDescent="0.2">
      <c r="A61" s="36" t="s">
        <v>99</v>
      </c>
      <c r="B61" s="33" t="s">
        <v>130</v>
      </c>
      <c r="C61" s="33" t="s">
        <v>160</v>
      </c>
      <c r="D61" s="36">
        <v>8315</v>
      </c>
      <c r="E61" s="38">
        <v>6205</v>
      </c>
      <c r="F61" s="38">
        <v>-6205</v>
      </c>
      <c r="G61" s="38">
        <v>0</v>
      </c>
      <c r="H61" s="34">
        <v>1</v>
      </c>
      <c r="I61" s="34">
        <v>-1</v>
      </c>
      <c r="J61" s="34">
        <v>0</v>
      </c>
      <c r="K61" s="36" t="s">
        <v>123</v>
      </c>
      <c r="L61" s="40">
        <f t="shared" si="0"/>
        <v>0</v>
      </c>
      <c r="M61" s="40">
        <f t="shared" si="1"/>
        <v>0</v>
      </c>
      <c r="N61" s="31">
        <f t="shared" si="2"/>
        <v>0</v>
      </c>
      <c r="O61" s="31">
        <f t="shared" si="3"/>
        <v>0</v>
      </c>
    </row>
    <row r="62" spans="1:15" ht="90" x14ac:dyDescent="0.2">
      <c r="A62" s="36" t="s">
        <v>100</v>
      </c>
      <c r="B62" s="33" t="s">
        <v>158</v>
      </c>
      <c r="C62" s="33" t="s">
        <v>212</v>
      </c>
      <c r="D62" s="36">
        <v>8315</v>
      </c>
      <c r="E62" s="38">
        <v>580000</v>
      </c>
      <c r="F62" s="38">
        <v>-580000</v>
      </c>
      <c r="G62" s="38">
        <v>0</v>
      </c>
      <c r="H62" s="34">
        <v>1</v>
      </c>
      <c r="I62" s="34">
        <v>-1</v>
      </c>
      <c r="J62" s="34">
        <v>0</v>
      </c>
      <c r="K62" s="36" t="s">
        <v>123</v>
      </c>
      <c r="L62" s="40">
        <f t="shared" si="0"/>
        <v>0</v>
      </c>
      <c r="M62" s="40">
        <f t="shared" si="1"/>
        <v>0</v>
      </c>
      <c r="N62" s="31">
        <f t="shared" si="2"/>
        <v>0</v>
      </c>
      <c r="O62" s="31">
        <f t="shared" si="3"/>
        <v>0</v>
      </c>
    </row>
    <row r="63" spans="1:15" ht="56.25" x14ac:dyDescent="0.2">
      <c r="A63" s="36" t="s">
        <v>101</v>
      </c>
      <c r="B63" s="33" t="s">
        <v>135</v>
      </c>
      <c r="C63" s="33" t="s">
        <v>213</v>
      </c>
      <c r="D63" s="36">
        <v>8315</v>
      </c>
      <c r="E63" s="38">
        <v>80000</v>
      </c>
      <c r="F63" s="38">
        <v>-80000</v>
      </c>
      <c r="G63" s="38">
        <v>0</v>
      </c>
      <c r="H63" s="34">
        <v>1</v>
      </c>
      <c r="I63" s="34">
        <v>-1</v>
      </c>
      <c r="J63" s="34">
        <v>0</v>
      </c>
      <c r="K63" s="36" t="s">
        <v>123</v>
      </c>
      <c r="L63" s="40">
        <f t="shared" si="0"/>
        <v>0</v>
      </c>
      <c r="M63" s="40">
        <f t="shared" si="1"/>
        <v>0</v>
      </c>
      <c r="N63" s="31">
        <f t="shared" si="2"/>
        <v>0</v>
      </c>
      <c r="O63" s="31">
        <f t="shared" si="3"/>
        <v>0</v>
      </c>
    </row>
    <row r="64" spans="1:15" ht="22.5" x14ac:dyDescent="0.2">
      <c r="A64" s="36" t="s">
        <v>102</v>
      </c>
      <c r="B64" s="33" t="s">
        <v>172</v>
      </c>
      <c r="C64" s="33" t="s">
        <v>173</v>
      </c>
      <c r="D64" s="36">
        <v>8315</v>
      </c>
      <c r="E64" s="38">
        <v>5000</v>
      </c>
      <c r="F64" s="38">
        <v>-5000</v>
      </c>
      <c r="G64" s="38">
        <v>0</v>
      </c>
      <c r="H64" s="34">
        <v>1</v>
      </c>
      <c r="I64" s="34">
        <v>-1</v>
      </c>
      <c r="J64" s="34">
        <v>0</v>
      </c>
      <c r="K64" s="36" t="s">
        <v>123</v>
      </c>
      <c r="L64" s="40">
        <f t="shared" si="0"/>
        <v>0</v>
      </c>
      <c r="M64" s="40">
        <f t="shared" si="1"/>
        <v>0</v>
      </c>
      <c r="N64" s="31">
        <f t="shared" si="2"/>
        <v>0</v>
      </c>
      <c r="O64" s="31">
        <f t="shared" si="3"/>
        <v>0</v>
      </c>
    </row>
    <row r="65" spans="1:15" ht="78.75" x14ac:dyDescent="0.2">
      <c r="A65" s="36" t="s">
        <v>103</v>
      </c>
      <c r="B65" s="33" t="s">
        <v>125</v>
      </c>
      <c r="C65" s="33" t="s">
        <v>174</v>
      </c>
      <c r="D65" s="36">
        <v>8316</v>
      </c>
      <c r="E65" s="38">
        <v>22608.73</v>
      </c>
      <c r="F65" s="38">
        <v>-22608.73</v>
      </c>
      <c r="G65" s="38">
        <v>0</v>
      </c>
      <c r="H65" s="34">
        <v>1</v>
      </c>
      <c r="I65" s="34">
        <v>-1</v>
      </c>
      <c r="J65" s="34">
        <v>0</v>
      </c>
      <c r="K65" s="36" t="s">
        <v>123</v>
      </c>
      <c r="L65" s="40">
        <f t="shared" si="0"/>
        <v>0</v>
      </c>
      <c r="M65" s="40">
        <f t="shared" si="1"/>
        <v>0</v>
      </c>
      <c r="N65" s="31">
        <f t="shared" si="2"/>
        <v>0</v>
      </c>
      <c r="O65" s="31">
        <f t="shared" si="3"/>
        <v>0</v>
      </c>
    </row>
    <row r="66" spans="1:15" ht="78.75" x14ac:dyDescent="0.2">
      <c r="A66" s="36" t="s">
        <v>104</v>
      </c>
      <c r="B66" s="33" t="s">
        <v>127</v>
      </c>
      <c r="C66" s="33" t="s">
        <v>214</v>
      </c>
      <c r="D66" s="36">
        <v>8316</v>
      </c>
      <c r="E66" s="38">
        <v>20000</v>
      </c>
      <c r="F66" s="38">
        <v>17616</v>
      </c>
      <c r="G66" s="38">
        <v>17616</v>
      </c>
      <c r="H66" s="34">
        <v>1</v>
      </c>
      <c r="I66" s="34">
        <v>1</v>
      </c>
      <c r="J66" s="34">
        <v>1</v>
      </c>
      <c r="K66" s="36" t="s">
        <v>123</v>
      </c>
      <c r="L66" s="40">
        <f t="shared" si="0"/>
        <v>0.88080000000000003</v>
      </c>
      <c r="M66" s="40">
        <f t="shared" si="1"/>
        <v>1</v>
      </c>
      <c r="N66" s="31">
        <f t="shared" si="2"/>
        <v>1</v>
      </c>
      <c r="O66" s="31">
        <f t="shared" si="3"/>
        <v>1</v>
      </c>
    </row>
    <row r="67" spans="1:15" ht="78.75" x14ac:dyDescent="0.2">
      <c r="A67" s="36" t="s">
        <v>105</v>
      </c>
      <c r="B67" s="33" t="s">
        <v>130</v>
      </c>
      <c r="C67" s="33" t="s">
        <v>215</v>
      </c>
      <c r="D67" s="36">
        <v>8316</v>
      </c>
      <c r="E67" s="38">
        <v>42000</v>
      </c>
      <c r="F67" s="38">
        <v>-42000</v>
      </c>
      <c r="G67" s="38">
        <v>0</v>
      </c>
      <c r="H67" s="34">
        <v>1</v>
      </c>
      <c r="I67" s="34">
        <v>-1</v>
      </c>
      <c r="J67" s="34">
        <v>0</v>
      </c>
      <c r="K67" s="36" t="s">
        <v>123</v>
      </c>
      <c r="L67" s="40">
        <f t="shared" si="0"/>
        <v>0</v>
      </c>
      <c r="M67" s="40">
        <f t="shared" si="1"/>
        <v>0</v>
      </c>
      <c r="N67" s="31">
        <f t="shared" si="2"/>
        <v>0</v>
      </c>
      <c r="O67" s="31">
        <f t="shared" si="3"/>
        <v>0</v>
      </c>
    </row>
    <row r="68" spans="1:15" ht="78.75" x14ac:dyDescent="0.2">
      <c r="A68" s="36" t="s">
        <v>106</v>
      </c>
      <c r="B68" s="33" t="s">
        <v>158</v>
      </c>
      <c r="C68" s="33" t="s">
        <v>216</v>
      </c>
      <c r="D68" s="36">
        <v>8316</v>
      </c>
      <c r="E68" s="38">
        <v>629000</v>
      </c>
      <c r="F68" s="38">
        <v>15900</v>
      </c>
      <c r="G68" s="38">
        <v>15900</v>
      </c>
      <c r="H68" s="34">
        <v>1</v>
      </c>
      <c r="I68" s="34">
        <v>1</v>
      </c>
      <c r="J68" s="34">
        <v>1</v>
      </c>
      <c r="K68" s="36" t="s">
        <v>123</v>
      </c>
      <c r="L68" s="40">
        <f t="shared" si="0"/>
        <v>2.5278219395866455E-2</v>
      </c>
      <c r="M68" s="40">
        <f t="shared" si="1"/>
        <v>1</v>
      </c>
      <c r="N68" s="31">
        <f t="shared" si="2"/>
        <v>1</v>
      </c>
      <c r="O68" s="31">
        <f t="shared" si="3"/>
        <v>1</v>
      </c>
    </row>
    <row r="69" spans="1:15" ht="22.5" x14ac:dyDescent="0.2">
      <c r="A69" s="36" t="s">
        <v>107</v>
      </c>
      <c r="B69" s="33" t="s">
        <v>149</v>
      </c>
      <c r="C69" s="33" t="s">
        <v>217</v>
      </c>
      <c r="D69" s="36">
        <v>8316</v>
      </c>
      <c r="E69" s="38">
        <v>7000</v>
      </c>
      <c r="F69" s="38">
        <v>-7000</v>
      </c>
      <c r="G69" s="38">
        <v>0</v>
      </c>
      <c r="H69" s="34">
        <v>1</v>
      </c>
      <c r="I69" s="34">
        <v>-1</v>
      </c>
      <c r="J69" s="34">
        <v>0</v>
      </c>
      <c r="K69" s="36" t="s">
        <v>123</v>
      </c>
      <c r="L69" s="40">
        <f t="shared" ref="L69:L86" si="4">+G69/E69</f>
        <v>0</v>
      </c>
      <c r="M69" s="40">
        <f t="shared" ref="M69:M86" si="5">+G69/F69</f>
        <v>0</v>
      </c>
      <c r="N69" s="31">
        <f t="shared" ref="N69:N86" si="6">+J69/H69</f>
        <v>0</v>
      </c>
      <c r="O69" s="31">
        <f t="shared" ref="O69:O86" si="7">+J69/I69</f>
        <v>0</v>
      </c>
    </row>
    <row r="70" spans="1:15" ht="67.5" x14ac:dyDescent="0.2">
      <c r="A70" s="36" t="s">
        <v>108</v>
      </c>
      <c r="B70" s="33" t="s">
        <v>131</v>
      </c>
      <c r="C70" s="33" t="s">
        <v>218</v>
      </c>
      <c r="D70" s="36">
        <v>8317</v>
      </c>
      <c r="E70" s="38">
        <v>413000</v>
      </c>
      <c r="F70" s="38">
        <v>413800</v>
      </c>
      <c r="G70" s="38">
        <v>413793.1</v>
      </c>
      <c r="H70" s="34">
        <v>1</v>
      </c>
      <c r="I70" s="34">
        <v>1</v>
      </c>
      <c r="J70" s="34">
        <v>1</v>
      </c>
      <c r="K70" s="36" t="s">
        <v>123</v>
      </c>
      <c r="L70" s="40">
        <f t="shared" si="4"/>
        <v>1.0019203389830509</v>
      </c>
      <c r="M70" s="40">
        <f t="shared" si="5"/>
        <v>0.99998332527791201</v>
      </c>
      <c r="N70" s="31">
        <f t="shared" si="6"/>
        <v>1</v>
      </c>
      <c r="O70" s="31">
        <f t="shared" si="7"/>
        <v>1</v>
      </c>
    </row>
    <row r="71" spans="1:15" ht="292.5" x14ac:dyDescent="0.2">
      <c r="A71" s="36" t="s">
        <v>109</v>
      </c>
      <c r="B71" s="33" t="s">
        <v>158</v>
      </c>
      <c r="C71" s="33" t="s">
        <v>219</v>
      </c>
      <c r="D71" s="36">
        <v>8317</v>
      </c>
      <c r="E71" s="38">
        <v>1123565</v>
      </c>
      <c r="F71" s="38">
        <v>-1123565</v>
      </c>
      <c r="G71" s="38">
        <v>0</v>
      </c>
      <c r="H71" s="34">
        <v>1</v>
      </c>
      <c r="I71" s="34">
        <v>-1</v>
      </c>
      <c r="J71" s="34">
        <v>0</v>
      </c>
      <c r="K71" s="36" t="s">
        <v>123</v>
      </c>
      <c r="L71" s="40">
        <f t="shared" si="4"/>
        <v>0</v>
      </c>
      <c r="M71" s="40">
        <f t="shared" si="5"/>
        <v>0</v>
      </c>
      <c r="N71" s="31">
        <f t="shared" si="6"/>
        <v>0</v>
      </c>
      <c r="O71" s="31">
        <f t="shared" si="7"/>
        <v>0</v>
      </c>
    </row>
    <row r="72" spans="1:15" ht="45" x14ac:dyDescent="0.2">
      <c r="A72" s="36" t="s">
        <v>110</v>
      </c>
      <c r="B72" s="33" t="s">
        <v>164</v>
      </c>
      <c r="C72" s="33" t="s">
        <v>220</v>
      </c>
      <c r="D72" s="36">
        <v>8317</v>
      </c>
      <c r="E72" s="38">
        <v>24750</v>
      </c>
      <c r="F72" s="38">
        <v>-24750</v>
      </c>
      <c r="G72" s="38">
        <v>0</v>
      </c>
      <c r="H72" s="34">
        <v>1</v>
      </c>
      <c r="I72" s="34">
        <v>-1</v>
      </c>
      <c r="J72" s="34">
        <v>0</v>
      </c>
      <c r="K72" s="36" t="s">
        <v>123</v>
      </c>
      <c r="L72" s="40">
        <f t="shared" si="4"/>
        <v>0</v>
      </c>
      <c r="M72" s="40">
        <f t="shared" si="5"/>
        <v>0</v>
      </c>
      <c r="N72" s="31">
        <f t="shared" si="6"/>
        <v>0</v>
      </c>
      <c r="O72" s="31">
        <f t="shared" si="7"/>
        <v>0</v>
      </c>
    </row>
    <row r="73" spans="1:15" ht="112.5" x14ac:dyDescent="0.2">
      <c r="A73" s="36" t="s">
        <v>111</v>
      </c>
      <c r="B73" s="33" t="s">
        <v>149</v>
      </c>
      <c r="C73" s="33" t="s">
        <v>221</v>
      </c>
      <c r="D73" s="36">
        <v>8317</v>
      </c>
      <c r="E73" s="38">
        <v>53200</v>
      </c>
      <c r="F73" s="38">
        <v>-53200</v>
      </c>
      <c r="G73" s="38">
        <v>0</v>
      </c>
      <c r="H73" s="34">
        <v>1</v>
      </c>
      <c r="I73" s="34">
        <v>-1</v>
      </c>
      <c r="J73" s="34">
        <v>0</v>
      </c>
      <c r="K73" s="36" t="s">
        <v>123</v>
      </c>
      <c r="L73" s="40">
        <f t="shared" si="4"/>
        <v>0</v>
      </c>
      <c r="M73" s="40">
        <f t="shared" si="5"/>
        <v>0</v>
      </c>
      <c r="N73" s="31">
        <f t="shared" si="6"/>
        <v>0</v>
      </c>
      <c r="O73" s="31">
        <f t="shared" si="7"/>
        <v>0</v>
      </c>
    </row>
    <row r="74" spans="1:15" ht="56.25" x14ac:dyDescent="0.2">
      <c r="A74" s="36" t="s">
        <v>112</v>
      </c>
      <c r="B74" s="33" t="s">
        <v>135</v>
      </c>
      <c r="C74" s="33" t="s">
        <v>222</v>
      </c>
      <c r="D74" s="36">
        <v>8317</v>
      </c>
      <c r="E74" s="38">
        <v>182000</v>
      </c>
      <c r="F74" s="38">
        <v>-182000</v>
      </c>
      <c r="G74" s="38">
        <v>0</v>
      </c>
      <c r="H74" s="34">
        <v>1</v>
      </c>
      <c r="I74" s="34">
        <v>-1</v>
      </c>
      <c r="J74" s="34">
        <v>0</v>
      </c>
      <c r="K74" s="36" t="s">
        <v>123</v>
      </c>
      <c r="L74" s="40">
        <f t="shared" si="4"/>
        <v>0</v>
      </c>
      <c r="M74" s="40">
        <f t="shared" si="5"/>
        <v>0</v>
      </c>
      <c r="N74" s="31">
        <f t="shared" si="6"/>
        <v>0</v>
      </c>
      <c r="O74" s="31">
        <f t="shared" si="7"/>
        <v>0</v>
      </c>
    </row>
    <row r="75" spans="1:15" ht="22.5" x14ac:dyDescent="0.2">
      <c r="A75" s="36" t="s">
        <v>113</v>
      </c>
      <c r="B75" s="33" t="s">
        <v>178</v>
      </c>
      <c r="C75" s="33" t="s">
        <v>178</v>
      </c>
      <c r="D75" s="36">
        <v>8304</v>
      </c>
      <c r="E75" s="38">
        <v>0</v>
      </c>
      <c r="F75" s="38">
        <v>78462.61</v>
      </c>
      <c r="G75" s="38">
        <v>78462.61</v>
      </c>
      <c r="H75" s="34">
        <v>0</v>
      </c>
      <c r="I75" s="34">
        <v>1</v>
      </c>
      <c r="J75" s="34">
        <v>1</v>
      </c>
      <c r="K75" s="36" t="s">
        <v>123</v>
      </c>
      <c r="L75" s="40" t="e">
        <f t="shared" si="4"/>
        <v>#DIV/0!</v>
      </c>
      <c r="M75" s="40">
        <f t="shared" si="5"/>
        <v>1</v>
      </c>
      <c r="N75" s="31" t="e">
        <f t="shared" si="6"/>
        <v>#DIV/0!</v>
      </c>
      <c r="O75" s="31">
        <f t="shared" si="7"/>
        <v>1</v>
      </c>
    </row>
    <row r="76" spans="1:15" x14ac:dyDescent="0.2">
      <c r="A76" s="36" t="s">
        <v>114</v>
      </c>
      <c r="B76" s="33" t="s">
        <v>184</v>
      </c>
      <c r="C76" s="33" t="s">
        <v>183</v>
      </c>
      <c r="D76" s="36">
        <v>8304</v>
      </c>
      <c r="E76" s="38">
        <v>0</v>
      </c>
      <c r="F76" s="38">
        <v>8365</v>
      </c>
      <c r="G76" s="38">
        <v>8365</v>
      </c>
      <c r="H76" s="34">
        <v>0</v>
      </c>
      <c r="I76" s="34">
        <v>1</v>
      </c>
      <c r="J76" s="34">
        <v>1</v>
      </c>
      <c r="K76" s="36" t="s">
        <v>123</v>
      </c>
      <c r="L76" s="40" t="e">
        <f t="shared" si="4"/>
        <v>#DIV/0!</v>
      </c>
      <c r="M76" s="40">
        <f t="shared" si="5"/>
        <v>1</v>
      </c>
      <c r="N76" s="31" t="e">
        <f t="shared" si="6"/>
        <v>#DIV/0!</v>
      </c>
      <c r="O76" s="31">
        <f t="shared" si="7"/>
        <v>1</v>
      </c>
    </row>
    <row r="77" spans="1:15" ht="22.5" x14ac:dyDescent="0.2">
      <c r="A77" s="43" t="s">
        <v>115</v>
      </c>
      <c r="B77" s="44" t="s">
        <v>179</v>
      </c>
      <c r="C77" s="44" t="s">
        <v>180</v>
      </c>
      <c r="D77" s="43">
        <v>8302</v>
      </c>
      <c r="E77" s="38">
        <v>0</v>
      </c>
      <c r="F77" s="38">
        <v>0</v>
      </c>
      <c r="G77" s="38">
        <v>0</v>
      </c>
      <c r="H77" s="45">
        <v>0</v>
      </c>
      <c r="I77" s="45">
        <v>-1</v>
      </c>
      <c r="J77" s="45">
        <v>0</v>
      </c>
      <c r="K77" s="43" t="s">
        <v>123</v>
      </c>
      <c r="L77" s="46" t="e">
        <f t="shared" si="4"/>
        <v>#DIV/0!</v>
      </c>
      <c r="M77" s="46" t="e">
        <f t="shared" si="5"/>
        <v>#DIV/0!</v>
      </c>
      <c r="N77" s="47" t="e">
        <f t="shared" si="6"/>
        <v>#DIV/0!</v>
      </c>
      <c r="O77" s="47">
        <f t="shared" si="7"/>
        <v>0</v>
      </c>
    </row>
    <row r="78" spans="1:15" x14ac:dyDescent="0.2">
      <c r="A78" s="36" t="s">
        <v>116</v>
      </c>
      <c r="B78" s="33" t="s">
        <v>182</v>
      </c>
      <c r="C78" s="33" t="s">
        <v>181</v>
      </c>
      <c r="D78" s="36">
        <v>8310</v>
      </c>
      <c r="E78" s="38">
        <v>0</v>
      </c>
      <c r="F78" s="38">
        <v>0</v>
      </c>
      <c r="G78" s="38">
        <v>0</v>
      </c>
      <c r="H78" s="34">
        <v>0</v>
      </c>
      <c r="I78" s="34">
        <v>-1</v>
      </c>
      <c r="J78" s="34">
        <v>0</v>
      </c>
      <c r="K78" s="36" t="s">
        <v>123</v>
      </c>
      <c r="L78" s="40" t="e">
        <f t="shared" si="4"/>
        <v>#DIV/0!</v>
      </c>
      <c r="M78" s="40" t="e">
        <f t="shared" si="5"/>
        <v>#DIV/0!</v>
      </c>
      <c r="N78" s="31" t="e">
        <f t="shared" si="6"/>
        <v>#DIV/0!</v>
      </c>
      <c r="O78" s="31">
        <f t="shared" si="7"/>
        <v>0</v>
      </c>
    </row>
    <row r="79" spans="1:15" ht="56.25" x14ac:dyDescent="0.2">
      <c r="A79" s="36" t="s">
        <v>117</v>
      </c>
      <c r="B79" s="33" t="s">
        <v>224</v>
      </c>
      <c r="C79" s="33" t="s">
        <v>224</v>
      </c>
      <c r="D79" s="36">
        <v>8304</v>
      </c>
      <c r="E79" s="38">
        <v>0</v>
      </c>
      <c r="F79" s="38">
        <v>6084299.6899999995</v>
      </c>
      <c r="G79" s="38">
        <v>6084299.6900000004</v>
      </c>
      <c r="H79" s="34">
        <v>0</v>
      </c>
      <c r="I79" s="34">
        <v>29</v>
      </c>
      <c r="J79" s="34">
        <v>29</v>
      </c>
      <c r="K79" s="36" t="s">
        <v>123</v>
      </c>
      <c r="L79" s="40" t="e">
        <f t="shared" si="4"/>
        <v>#DIV/0!</v>
      </c>
      <c r="M79" s="40">
        <f t="shared" si="5"/>
        <v>1.0000000000000002</v>
      </c>
      <c r="N79" s="31" t="e">
        <f t="shared" si="6"/>
        <v>#DIV/0!</v>
      </c>
      <c r="O79" s="31">
        <f t="shared" si="7"/>
        <v>1</v>
      </c>
    </row>
    <row r="80" spans="1:15" x14ac:dyDescent="0.2">
      <c r="A80" s="36" t="s">
        <v>118</v>
      </c>
      <c r="B80" s="33" t="s">
        <v>175</v>
      </c>
      <c r="C80" s="33" t="s">
        <v>175</v>
      </c>
      <c r="D80" s="36">
        <v>8309</v>
      </c>
      <c r="E80" s="38"/>
      <c r="F80" s="38">
        <v>2750</v>
      </c>
      <c r="G80" s="38">
        <v>2750</v>
      </c>
      <c r="H80" s="34">
        <v>0</v>
      </c>
      <c r="I80" s="34">
        <v>1</v>
      </c>
      <c r="J80" s="34">
        <v>1</v>
      </c>
      <c r="K80" s="36" t="s">
        <v>123</v>
      </c>
      <c r="L80" s="40" t="e">
        <f t="shared" si="4"/>
        <v>#DIV/0!</v>
      </c>
      <c r="M80" s="40">
        <f t="shared" si="5"/>
        <v>1</v>
      </c>
      <c r="N80" s="31" t="e">
        <f t="shared" si="6"/>
        <v>#DIV/0!</v>
      </c>
      <c r="O80" s="31">
        <f t="shared" si="7"/>
        <v>1</v>
      </c>
    </row>
    <row r="81" spans="1:15" ht="33.75" x14ac:dyDescent="0.2">
      <c r="A81" s="36" t="s">
        <v>119</v>
      </c>
      <c r="B81" s="33" t="s">
        <v>176</v>
      </c>
      <c r="C81" s="33" t="s">
        <v>176</v>
      </c>
      <c r="D81" s="36">
        <v>8317</v>
      </c>
      <c r="E81" s="38"/>
      <c r="F81" s="38">
        <v>1434442.68</v>
      </c>
      <c r="G81" s="38">
        <v>1434442.68</v>
      </c>
      <c r="H81" s="34">
        <v>0</v>
      </c>
      <c r="I81" s="34">
        <v>1</v>
      </c>
      <c r="J81" s="34">
        <v>1</v>
      </c>
      <c r="K81" s="36" t="s">
        <v>123</v>
      </c>
      <c r="L81" s="40" t="e">
        <f t="shared" si="4"/>
        <v>#DIV/0!</v>
      </c>
      <c r="M81" s="40">
        <f t="shared" si="5"/>
        <v>1</v>
      </c>
      <c r="N81" s="31" t="e">
        <f t="shared" si="6"/>
        <v>#DIV/0!</v>
      </c>
      <c r="O81" s="31">
        <f t="shared" si="7"/>
        <v>1</v>
      </c>
    </row>
    <row r="82" spans="1:15" s="41" customFormat="1" x14ac:dyDescent="0.2">
      <c r="A82" s="36" t="s">
        <v>120</v>
      </c>
      <c r="B82" s="33" t="s">
        <v>185</v>
      </c>
      <c r="C82" s="33" t="s">
        <v>186</v>
      </c>
      <c r="D82" s="36">
        <v>8310</v>
      </c>
      <c r="E82" s="38"/>
      <c r="F82" s="38">
        <v>678</v>
      </c>
      <c r="G82" s="38">
        <v>678</v>
      </c>
      <c r="H82" s="34">
        <v>0</v>
      </c>
      <c r="I82" s="34">
        <v>1</v>
      </c>
      <c r="J82" s="34">
        <v>1</v>
      </c>
      <c r="K82" s="36" t="s">
        <v>123</v>
      </c>
      <c r="L82" s="40" t="e">
        <f t="shared" si="4"/>
        <v>#DIV/0!</v>
      </c>
      <c r="M82" s="40">
        <f t="shared" si="5"/>
        <v>1</v>
      </c>
      <c r="N82" s="31" t="e">
        <f t="shared" si="6"/>
        <v>#DIV/0!</v>
      </c>
      <c r="O82" s="31">
        <f t="shared" si="7"/>
        <v>1</v>
      </c>
    </row>
    <row r="83" spans="1:15" s="41" customFormat="1" x14ac:dyDescent="0.2">
      <c r="A83" s="36" t="s">
        <v>121</v>
      </c>
      <c r="B83" s="33" t="s">
        <v>187</v>
      </c>
      <c r="C83" s="33" t="s">
        <v>188</v>
      </c>
      <c r="D83" s="36">
        <v>8304</v>
      </c>
      <c r="E83" s="38"/>
      <c r="F83" s="38">
        <v>127000</v>
      </c>
      <c r="G83" s="38">
        <v>127000</v>
      </c>
      <c r="H83" s="34">
        <v>0</v>
      </c>
      <c r="I83" s="34">
        <v>1</v>
      </c>
      <c r="J83" s="34">
        <v>1</v>
      </c>
      <c r="K83" s="36" t="s">
        <v>123</v>
      </c>
      <c r="L83" s="40" t="e">
        <f t="shared" si="4"/>
        <v>#DIV/0!</v>
      </c>
      <c r="M83" s="40">
        <f t="shared" si="5"/>
        <v>1</v>
      </c>
      <c r="N83" s="31" t="e">
        <f t="shared" si="6"/>
        <v>#DIV/0!</v>
      </c>
      <c r="O83" s="31">
        <f t="shared" si="7"/>
        <v>1</v>
      </c>
    </row>
    <row r="84" spans="1:15" s="41" customFormat="1" ht="22.5" x14ac:dyDescent="0.2">
      <c r="A84" s="36" t="s">
        <v>225</v>
      </c>
      <c r="B84" s="33" t="s">
        <v>226</v>
      </c>
      <c r="C84" s="33" t="s">
        <v>227</v>
      </c>
      <c r="D84" s="36">
        <v>8303</v>
      </c>
      <c r="E84" s="38">
        <v>0</v>
      </c>
      <c r="F84" s="38">
        <v>4310.3500000000004</v>
      </c>
      <c r="G84" s="38">
        <v>0</v>
      </c>
      <c r="H84" s="34">
        <v>0</v>
      </c>
      <c r="I84" s="34">
        <v>1</v>
      </c>
      <c r="J84" s="34">
        <v>0</v>
      </c>
      <c r="K84" s="36" t="s">
        <v>123</v>
      </c>
      <c r="L84" s="40" t="e">
        <f t="shared" si="4"/>
        <v>#DIV/0!</v>
      </c>
      <c r="M84" s="40">
        <f t="shared" si="5"/>
        <v>0</v>
      </c>
      <c r="N84" s="31" t="e">
        <f t="shared" si="6"/>
        <v>#DIV/0!</v>
      </c>
      <c r="O84" s="31">
        <f t="shared" si="7"/>
        <v>0</v>
      </c>
    </row>
    <row r="85" spans="1:15" s="41" customFormat="1" x14ac:dyDescent="0.2">
      <c r="A85" s="36" t="s">
        <v>228</v>
      </c>
      <c r="B85" s="33" t="s">
        <v>229</v>
      </c>
      <c r="C85" s="33" t="s">
        <v>230</v>
      </c>
      <c r="D85" s="36">
        <v>8305</v>
      </c>
      <c r="E85" s="38">
        <v>0</v>
      </c>
      <c r="F85" s="38">
        <v>7413.79</v>
      </c>
      <c r="G85" s="38">
        <v>7413.79</v>
      </c>
      <c r="H85" s="34">
        <v>0</v>
      </c>
      <c r="I85" s="34">
        <v>1</v>
      </c>
      <c r="J85" s="34">
        <v>1</v>
      </c>
      <c r="K85" s="36" t="s">
        <v>123</v>
      </c>
      <c r="L85" s="40" t="e">
        <f t="shared" si="4"/>
        <v>#DIV/0!</v>
      </c>
      <c r="M85" s="40">
        <f t="shared" si="5"/>
        <v>1</v>
      </c>
      <c r="N85" s="31" t="e">
        <f t="shared" si="6"/>
        <v>#DIV/0!</v>
      </c>
      <c r="O85" s="31">
        <f t="shared" si="7"/>
        <v>1</v>
      </c>
    </row>
    <row r="86" spans="1:15" s="41" customFormat="1" x14ac:dyDescent="0.2">
      <c r="A86" s="36" t="s">
        <v>231</v>
      </c>
      <c r="B86" s="33" t="s">
        <v>232</v>
      </c>
      <c r="C86" s="33" t="s">
        <v>232</v>
      </c>
      <c r="D86" s="36">
        <v>8314</v>
      </c>
      <c r="E86" s="38">
        <v>0</v>
      </c>
      <c r="F86" s="38">
        <v>0</v>
      </c>
      <c r="G86" s="38">
        <v>0</v>
      </c>
      <c r="H86" s="34">
        <v>0</v>
      </c>
      <c r="I86" s="34">
        <v>-1</v>
      </c>
      <c r="J86" s="34">
        <v>0</v>
      </c>
      <c r="K86" s="36" t="s">
        <v>123</v>
      </c>
      <c r="L86" s="40" t="e">
        <f t="shared" si="4"/>
        <v>#DIV/0!</v>
      </c>
      <c r="M86" s="40" t="e">
        <f t="shared" si="5"/>
        <v>#DIV/0!</v>
      </c>
      <c r="N86" s="31" t="e">
        <f t="shared" si="6"/>
        <v>#DIV/0!</v>
      </c>
      <c r="O86" s="31">
        <f t="shared" si="7"/>
        <v>0</v>
      </c>
    </row>
    <row r="87" spans="1:15" s="41" customFormat="1" ht="33.75" x14ac:dyDescent="0.2">
      <c r="A87" s="36" t="s">
        <v>233</v>
      </c>
      <c r="B87" s="33" t="s">
        <v>234</v>
      </c>
      <c r="C87" s="33" t="s">
        <v>235</v>
      </c>
      <c r="D87" s="36">
        <v>8312</v>
      </c>
      <c r="E87" s="38">
        <v>0</v>
      </c>
      <c r="F87" s="38">
        <v>252377.1</v>
      </c>
      <c r="G87" s="38">
        <v>252377.1</v>
      </c>
      <c r="H87" s="34">
        <v>0</v>
      </c>
      <c r="I87" s="34">
        <v>1</v>
      </c>
      <c r="J87" s="34">
        <v>1</v>
      </c>
      <c r="K87" s="36" t="s">
        <v>123</v>
      </c>
      <c r="L87" s="42" t="e">
        <f>+G87/E87</f>
        <v>#DIV/0!</v>
      </c>
      <c r="M87" s="40">
        <f>+G87/F87</f>
        <v>1</v>
      </c>
      <c r="N87" s="31" t="e">
        <f>+J87/H87</f>
        <v>#DIV/0!</v>
      </c>
      <c r="O87" s="31">
        <f>+J87/I87</f>
        <v>1</v>
      </c>
    </row>
    <row r="88" spans="1:15" s="41" customFormat="1" ht="33.75" x14ac:dyDescent="0.2">
      <c r="A88" s="36" t="s">
        <v>237</v>
      </c>
      <c r="B88" s="33" t="s">
        <v>241</v>
      </c>
      <c r="C88" s="33" t="s">
        <v>240</v>
      </c>
      <c r="D88" s="36">
        <v>8319</v>
      </c>
      <c r="E88" s="38">
        <v>0</v>
      </c>
      <c r="F88" s="38">
        <v>9718.1</v>
      </c>
      <c r="G88" s="38">
        <v>9718.1</v>
      </c>
      <c r="H88" s="34">
        <v>0</v>
      </c>
      <c r="I88" s="34">
        <v>1</v>
      </c>
      <c r="J88" s="34">
        <v>1</v>
      </c>
      <c r="K88" s="36" t="s">
        <v>123</v>
      </c>
      <c r="L88" s="42" t="e">
        <f>+G88/E88</f>
        <v>#DIV/0!</v>
      </c>
      <c r="M88" s="40">
        <f>+G88/F88</f>
        <v>1</v>
      </c>
      <c r="N88" s="31" t="e">
        <f>+J88/H88</f>
        <v>#DIV/0!</v>
      </c>
      <c r="O88" s="31">
        <f>+J88/I88</f>
        <v>1</v>
      </c>
    </row>
    <row r="89" spans="1:15" s="41" customFormat="1" ht="78.75" x14ac:dyDescent="0.2">
      <c r="A89" s="36" t="s">
        <v>238</v>
      </c>
      <c r="B89" s="33" t="s">
        <v>147</v>
      </c>
      <c r="C89" s="33" t="s">
        <v>242</v>
      </c>
      <c r="D89" s="36">
        <v>8314</v>
      </c>
      <c r="E89" s="38">
        <v>0</v>
      </c>
      <c r="F89" s="38">
        <v>38698.28</v>
      </c>
      <c r="G89" s="38">
        <v>38698.28</v>
      </c>
      <c r="H89" s="34">
        <v>0</v>
      </c>
      <c r="I89" s="34">
        <v>1</v>
      </c>
      <c r="J89" s="34">
        <v>1</v>
      </c>
      <c r="K89" s="36" t="s">
        <v>123</v>
      </c>
      <c r="L89" s="42" t="e">
        <f>+G89/E89</f>
        <v>#DIV/0!</v>
      </c>
      <c r="M89" s="40">
        <f>+G89/F89</f>
        <v>1</v>
      </c>
      <c r="N89" s="31" t="e">
        <f>+J89/H89</f>
        <v>#DIV/0!</v>
      </c>
      <c r="O89" s="31">
        <f>+J89/I89</f>
        <v>1</v>
      </c>
    </row>
    <row r="90" spans="1:15" s="41" customFormat="1" ht="78.75" x14ac:dyDescent="0.2">
      <c r="A90" s="36" t="s">
        <v>239</v>
      </c>
      <c r="B90" s="33" t="s">
        <v>147</v>
      </c>
      <c r="C90" s="33" t="s">
        <v>242</v>
      </c>
      <c r="D90" s="36">
        <v>8314</v>
      </c>
      <c r="E90" s="38">
        <v>0</v>
      </c>
      <c r="F90" s="38">
        <v>44310.35</v>
      </c>
      <c r="G90" s="38">
        <v>38698.28</v>
      </c>
      <c r="H90" s="34">
        <v>0</v>
      </c>
      <c r="I90" s="34">
        <v>1</v>
      </c>
      <c r="J90" s="34">
        <v>1</v>
      </c>
      <c r="K90" s="36" t="s">
        <v>123</v>
      </c>
      <c r="L90" s="42" t="e">
        <f>+G90/E90</f>
        <v>#DIV/0!</v>
      </c>
      <c r="M90" s="40">
        <f>+G90/F90</f>
        <v>0.87334629494012117</v>
      </c>
      <c r="N90" s="31" t="e">
        <f>+J90/H90</f>
        <v>#DIV/0!</v>
      </c>
      <c r="O90" s="31">
        <f>+J90/I90</f>
        <v>1</v>
      </c>
    </row>
    <row r="91" spans="1:15" s="41" customFormat="1" ht="78.75" x14ac:dyDescent="0.2">
      <c r="A91" s="36" t="s">
        <v>243</v>
      </c>
      <c r="B91" s="33" t="s">
        <v>274</v>
      </c>
      <c r="C91" s="33" t="s">
        <v>274</v>
      </c>
      <c r="D91" s="36">
        <v>8310</v>
      </c>
      <c r="E91" s="38">
        <v>1384327.76</v>
      </c>
      <c r="F91" s="38">
        <v>1384327.76</v>
      </c>
      <c r="G91" s="38">
        <v>648547.82999999996</v>
      </c>
      <c r="H91" s="34">
        <v>1</v>
      </c>
      <c r="I91" s="34">
        <v>1</v>
      </c>
      <c r="J91" s="56">
        <v>0.46849297452505029</v>
      </c>
      <c r="K91" s="36" t="s">
        <v>305</v>
      </c>
      <c r="L91" s="42">
        <f t="shared" ref="L91:L121" si="8">+G91/E91</f>
        <v>0.46849297452505029</v>
      </c>
      <c r="M91" s="40">
        <f t="shared" ref="M91:M121" si="9">+G91/F91</f>
        <v>0.46849297452505029</v>
      </c>
      <c r="N91" s="31">
        <f t="shared" ref="N91:N121" si="10">+J91/H91</f>
        <v>0.46849297452505029</v>
      </c>
      <c r="O91" s="31">
        <f t="shared" ref="O91:O121" si="11">+J91/I91</f>
        <v>0.46849297452505029</v>
      </c>
    </row>
    <row r="92" spans="1:15" s="41" customFormat="1" ht="146.25" x14ac:dyDescent="0.2">
      <c r="A92" s="36" t="s">
        <v>244</v>
      </c>
      <c r="B92" s="33" t="s">
        <v>275</v>
      </c>
      <c r="C92" s="33" t="s">
        <v>275</v>
      </c>
      <c r="D92" s="36">
        <v>8310</v>
      </c>
      <c r="E92" s="38">
        <v>2319960.19</v>
      </c>
      <c r="F92" s="38">
        <v>2319960.19</v>
      </c>
      <c r="G92" s="38">
        <v>2319960.19</v>
      </c>
      <c r="H92" s="34">
        <v>1</v>
      </c>
      <c r="I92" s="34">
        <v>1</v>
      </c>
      <c r="J92" s="56">
        <v>1</v>
      </c>
      <c r="K92" s="36" t="s">
        <v>305</v>
      </c>
      <c r="L92" s="42">
        <f t="shared" si="8"/>
        <v>1</v>
      </c>
      <c r="M92" s="40">
        <f t="shared" si="9"/>
        <v>1</v>
      </c>
      <c r="N92" s="31">
        <f t="shared" si="10"/>
        <v>1</v>
      </c>
      <c r="O92" s="31">
        <f t="shared" si="11"/>
        <v>1</v>
      </c>
    </row>
    <row r="93" spans="1:15" s="41" customFormat="1" ht="146.25" x14ac:dyDescent="0.2">
      <c r="A93" s="36" t="s">
        <v>245</v>
      </c>
      <c r="B93" s="33" t="s">
        <v>276</v>
      </c>
      <c r="C93" s="33" t="s">
        <v>276</v>
      </c>
      <c r="D93" s="36">
        <v>8310</v>
      </c>
      <c r="E93" s="38">
        <v>1599696.14</v>
      </c>
      <c r="F93" s="38">
        <v>1599696.14</v>
      </c>
      <c r="G93" s="38">
        <v>1599696.14</v>
      </c>
      <c r="H93" s="34">
        <v>1</v>
      </c>
      <c r="I93" s="34">
        <v>1</v>
      </c>
      <c r="J93" s="56">
        <v>1</v>
      </c>
      <c r="K93" s="36" t="s">
        <v>305</v>
      </c>
      <c r="L93" s="42">
        <f t="shared" si="8"/>
        <v>1</v>
      </c>
      <c r="M93" s="40">
        <f t="shared" si="9"/>
        <v>1</v>
      </c>
      <c r="N93" s="31">
        <f t="shared" si="10"/>
        <v>1</v>
      </c>
      <c r="O93" s="31">
        <f t="shared" si="11"/>
        <v>1</v>
      </c>
    </row>
    <row r="94" spans="1:15" s="41" customFormat="1" ht="33.75" x14ac:dyDescent="0.2">
      <c r="A94" s="36" t="s">
        <v>246</v>
      </c>
      <c r="B94" s="33" t="s">
        <v>277</v>
      </c>
      <c r="C94" s="33" t="s">
        <v>277</v>
      </c>
      <c r="D94" s="36">
        <v>8310</v>
      </c>
      <c r="E94" s="38">
        <v>499859.17</v>
      </c>
      <c r="F94" s="38">
        <v>499859.17</v>
      </c>
      <c r="G94" s="38">
        <v>486145.88</v>
      </c>
      <c r="H94" s="34">
        <v>1</v>
      </c>
      <c r="I94" s="34">
        <v>1</v>
      </c>
      <c r="J94" s="56">
        <v>0.97256569285304906</v>
      </c>
      <c r="K94" s="36" t="s">
        <v>305</v>
      </c>
      <c r="L94" s="42">
        <f t="shared" si="8"/>
        <v>0.97256569285304906</v>
      </c>
      <c r="M94" s="40">
        <f t="shared" si="9"/>
        <v>0.97256569285304906</v>
      </c>
      <c r="N94" s="31">
        <f t="shared" si="10"/>
        <v>0.97256569285304906</v>
      </c>
      <c r="O94" s="31">
        <f t="shared" si="11"/>
        <v>0.97256569285304906</v>
      </c>
    </row>
    <row r="95" spans="1:15" s="41" customFormat="1" ht="45" x14ac:dyDescent="0.2">
      <c r="A95" s="36" t="s">
        <v>247</v>
      </c>
      <c r="B95" s="33" t="s">
        <v>278</v>
      </c>
      <c r="C95" s="33" t="s">
        <v>278</v>
      </c>
      <c r="D95" s="36">
        <v>8310</v>
      </c>
      <c r="E95" s="38">
        <v>5826971.0800000001</v>
      </c>
      <c r="F95" s="38">
        <v>5826971.0800000001</v>
      </c>
      <c r="G95" s="38">
        <v>3126437.4800000004</v>
      </c>
      <c r="H95" s="34">
        <v>1</v>
      </c>
      <c r="I95" s="34">
        <v>1</v>
      </c>
      <c r="J95" s="56">
        <v>0.536545906454027</v>
      </c>
      <c r="K95" s="36" t="s">
        <v>305</v>
      </c>
      <c r="L95" s="42">
        <f t="shared" si="8"/>
        <v>0.536545906454027</v>
      </c>
      <c r="M95" s="40">
        <f t="shared" si="9"/>
        <v>0.536545906454027</v>
      </c>
      <c r="N95" s="31">
        <f t="shared" si="10"/>
        <v>0.536545906454027</v>
      </c>
      <c r="O95" s="31">
        <f t="shared" si="11"/>
        <v>0.536545906454027</v>
      </c>
    </row>
    <row r="96" spans="1:15" s="41" customFormat="1" ht="45" x14ac:dyDescent="0.2">
      <c r="A96" s="36" t="s">
        <v>248</v>
      </c>
      <c r="B96" s="33" t="s">
        <v>279</v>
      </c>
      <c r="C96" s="33" t="s">
        <v>279</v>
      </c>
      <c r="D96" s="36">
        <v>8310</v>
      </c>
      <c r="E96" s="38">
        <v>3934481.6333333333</v>
      </c>
      <c r="F96" s="38">
        <v>3934481.6333333333</v>
      </c>
      <c r="G96" s="38">
        <v>1264430.0900000001</v>
      </c>
      <c r="H96" s="34">
        <v>1</v>
      </c>
      <c r="I96" s="34">
        <v>1</v>
      </c>
      <c r="J96" s="56">
        <v>0.32137145571798281</v>
      </c>
      <c r="K96" s="36" t="s">
        <v>305</v>
      </c>
      <c r="L96" s="42">
        <f t="shared" si="8"/>
        <v>0.32137145571798281</v>
      </c>
      <c r="M96" s="40">
        <f t="shared" si="9"/>
        <v>0.32137145571798281</v>
      </c>
      <c r="N96" s="31">
        <f t="shared" si="10"/>
        <v>0.32137145571798281</v>
      </c>
      <c r="O96" s="31">
        <f t="shared" si="11"/>
        <v>0.32137145571798281</v>
      </c>
    </row>
    <row r="97" spans="1:15" s="41" customFormat="1" ht="45" x14ac:dyDescent="0.2">
      <c r="A97" s="36" t="s">
        <v>249</v>
      </c>
      <c r="B97" s="33" t="s">
        <v>280</v>
      </c>
      <c r="C97" s="33" t="s">
        <v>280</v>
      </c>
      <c r="D97" s="36">
        <v>8310</v>
      </c>
      <c r="E97" s="38">
        <v>3945682.71</v>
      </c>
      <c r="F97" s="38">
        <v>3945682.71</v>
      </c>
      <c r="G97" s="38">
        <v>1940173.52</v>
      </c>
      <c r="H97" s="34">
        <v>1</v>
      </c>
      <c r="I97" s="34">
        <v>1</v>
      </c>
      <c r="J97" s="56">
        <v>0.49172061278084878</v>
      </c>
      <c r="K97" s="36" t="s">
        <v>305</v>
      </c>
      <c r="L97" s="42">
        <f t="shared" si="8"/>
        <v>0.49172061278084878</v>
      </c>
      <c r="M97" s="40">
        <f t="shared" si="9"/>
        <v>0.49172061278084878</v>
      </c>
      <c r="N97" s="31">
        <f t="shared" si="10"/>
        <v>0.49172061278084878</v>
      </c>
      <c r="O97" s="31">
        <f t="shared" si="11"/>
        <v>0.49172061278084878</v>
      </c>
    </row>
    <row r="98" spans="1:15" s="41" customFormat="1" ht="56.25" x14ac:dyDescent="0.2">
      <c r="A98" s="36" t="s">
        <v>250</v>
      </c>
      <c r="B98" s="33" t="s">
        <v>281</v>
      </c>
      <c r="C98" s="33" t="s">
        <v>281</v>
      </c>
      <c r="D98" s="36">
        <v>8310</v>
      </c>
      <c r="E98" s="38">
        <v>3999651.93</v>
      </c>
      <c r="F98" s="38">
        <v>3999651.93</v>
      </c>
      <c r="G98" s="38">
        <v>1764862.9100000001</v>
      </c>
      <c r="H98" s="34">
        <v>1</v>
      </c>
      <c r="I98" s="34">
        <v>1</v>
      </c>
      <c r="J98" s="56">
        <v>0.441254124330764</v>
      </c>
      <c r="K98" s="36" t="s">
        <v>305</v>
      </c>
      <c r="L98" s="42">
        <f t="shared" si="8"/>
        <v>0.441254124330764</v>
      </c>
      <c r="M98" s="40">
        <f t="shared" si="9"/>
        <v>0.441254124330764</v>
      </c>
      <c r="N98" s="31">
        <f t="shared" si="10"/>
        <v>0.441254124330764</v>
      </c>
      <c r="O98" s="31">
        <f t="shared" si="11"/>
        <v>0.441254124330764</v>
      </c>
    </row>
    <row r="99" spans="1:15" s="41" customFormat="1" ht="56.25" x14ac:dyDescent="0.2">
      <c r="A99" s="36" t="s">
        <v>251</v>
      </c>
      <c r="B99" s="33" t="s">
        <v>282</v>
      </c>
      <c r="C99" s="33" t="s">
        <v>282</v>
      </c>
      <c r="D99" s="36">
        <v>8310</v>
      </c>
      <c r="E99" s="38">
        <v>7925729.4299999997</v>
      </c>
      <c r="F99" s="38">
        <v>7925729.4299999997</v>
      </c>
      <c r="G99" s="38">
        <v>6258707.71</v>
      </c>
      <c r="H99" s="34">
        <v>1</v>
      </c>
      <c r="I99" s="34">
        <v>1</v>
      </c>
      <c r="J99" s="56">
        <v>0.78966961530504831</v>
      </c>
      <c r="K99" s="36" t="s">
        <v>305</v>
      </c>
      <c r="L99" s="42">
        <f t="shared" si="8"/>
        <v>0.78966961530504831</v>
      </c>
      <c r="M99" s="40">
        <f t="shared" si="9"/>
        <v>0.78966961530504831</v>
      </c>
      <c r="N99" s="31">
        <f t="shared" si="10"/>
        <v>0.78966961530504831</v>
      </c>
      <c r="O99" s="31">
        <f t="shared" si="11"/>
        <v>0.78966961530504831</v>
      </c>
    </row>
    <row r="100" spans="1:15" s="41" customFormat="1" ht="33.75" x14ac:dyDescent="0.2">
      <c r="A100" s="36" t="s">
        <v>252</v>
      </c>
      <c r="B100" s="33" t="s">
        <v>283</v>
      </c>
      <c r="C100" s="33" t="s">
        <v>283</v>
      </c>
      <c r="D100" s="36">
        <v>8310</v>
      </c>
      <c r="E100" s="38">
        <v>518052.21</v>
      </c>
      <c r="F100" s="38">
        <v>518052.21</v>
      </c>
      <c r="G100" s="38">
        <v>432797.25</v>
      </c>
      <c r="H100" s="34">
        <v>1</v>
      </c>
      <c r="I100" s="34">
        <v>1</v>
      </c>
      <c r="J100" s="56">
        <v>0.83543172221965811</v>
      </c>
      <c r="K100" s="36" t="s">
        <v>305</v>
      </c>
      <c r="L100" s="42">
        <f t="shared" si="8"/>
        <v>0.83543172221965811</v>
      </c>
      <c r="M100" s="40">
        <f t="shared" si="9"/>
        <v>0.83543172221965811</v>
      </c>
      <c r="N100" s="31">
        <f t="shared" si="10"/>
        <v>0.83543172221965811</v>
      </c>
      <c r="O100" s="31">
        <f t="shared" si="11"/>
        <v>0.83543172221965811</v>
      </c>
    </row>
    <row r="101" spans="1:15" s="41" customFormat="1" ht="33.75" x14ac:dyDescent="0.2">
      <c r="A101" s="36" t="s">
        <v>253</v>
      </c>
      <c r="B101" s="33" t="s">
        <v>284</v>
      </c>
      <c r="C101" s="33" t="s">
        <v>284</v>
      </c>
      <c r="D101" s="36">
        <v>8310</v>
      </c>
      <c r="E101" s="38">
        <v>1061165.6499999999</v>
      </c>
      <c r="F101" s="38">
        <v>1061165.6499999999</v>
      </c>
      <c r="G101" s="38">
        <v>183718.15</v>
      </c>
      <c r="H101" s="34">
        <v>1</v>
      </c>
      <c r="I101" s="34">
        <v>1</v>
      </c>
      <c r="J101" s="56">
        <v>0.17312862511145174</v>
      </c>
      <c r="K101" s="36" t="s">
        <v>305</v>
      </c>
      <c r="L101" s="42">
        <f t="shared" si="8"/>
        <v>0.17312862511145174</v>
      </c>
      <c r="M101" s="40">
        <f t="shared" si="9"/>
        <v>0.17312862511145174</v>
      </c>
      <c r="N101" s="31">
        <f t="shared" si="10"/>
        <v>0.17312862511145174</v>
      </c>
      <c r="O101" s="31">
        <f t="shared" si="11"/>
        <v>0.17312862511145174</v>
      </c>
    </row>
    <row r="102" spans="1:15" s="41" customFormat="1" ht="56.25" x14ac:dyDescent="0.2">
      <c r="A102" s="36" t="s">
        <v>254</v>
      </c>
      <c r="B102" s="33" t="s">
        <v>285</v>
      </c>
      <c r="C102" s="33" t="s">
        <v>285</v>
      </c>
      <c r="D102" s="36">
        <v>8310</v>
      </c>
      <c r="E102" s="38">
        <v>2862814.14</v>
      </c>
      <c r="F102" s="38">
        <v>2862814.14</v>
      </c>
      <c r="G102" s="38">
        <v>603601.06999999995</v>
      </c>
      <c r="H102" s="34">
        <v>1</v>
      </c>
      <c r="I102" s="34">
        <v>1</v>
      </c>
      <c r="J102" s="56">
        <v>0.21084186415259215</v>
      </c>
      <c r="K102" s="36" t="s">
        <v>305</v>
      </c>
      <c r="L102" s="42">
        <f t="shared" si="8"/>
        <v>0.21084186415259215</v>
      </c>
      <c r="M102" s="40">
        <f t="shared" si="9"/>
        <v>0.21084186415259215</v>
      </c>
      <c r="N102" s="31">
        <f t="shared" si="10"/>
        <v>0.21084186415259215</v>
      </c>
      <c r="O102" s="31">
        <f t="shared" si="11"/>
        <v>0.21084186415259215</v>
      </c>
    </row>
    <row r="103" spans="1:15" s="41" customFormat="1" ht="67.5" x14ac:dyDescent="0.2">
      <c r="A103" s="36" t="s">
        <v>255</v>
      </c>
      <c r="B103" s="33" t="s">
        <v>286</v>
      </c>
      <c r="C103" s="33" t="s">
        <v>286</v>
      </c>
      <c r="D103" s="36">
        <v>8310</v>
      </c>
      <c r="E103" s="38">
        <v>532290</v>
      </c>
      <c r="F103" s="38">
        <v>532290</v>
      </c>
      <c r="G103" s="38">
        <v>532290</v>
      </c>
      <c r="H103" s="34">
        <v>1</v>
      </c>
      <c r="I103" s="34">
        <v>1</v>
      </c>
      <c r="J103" s="56">
        <v>1</v>
      </c>
      <c r="K103" s="36" t="s">
        <v>305</v>
      </c>
      <c r="L103" s="42">
        <f t="shared" si="8"/>
        <v>1</v>
      </c>
      <c r="M103" s="40">
        <f t="shared" si="9"/>
        <v>1</v>
      </c>
      <c r="N103" s="31">
        <f t="shared" si="10"/>
        <v>1</v>
      </c>
      <c r="O103" s="31">
        <f t="shared" si="11"/>
        <v>1</v>
      </c>
    </row>
    <row r="104" spans="1:15" s="41" customFormat="1" ht="22.5" x14ac:dyDescent="0.2">
      <c r="A104" s="36" t="s">
        <v>256</v>
      </c>
      <c r="B104" s="33" t="s">
        <v>287</v>
      </c>
      <c r="C104" s="33" t="s">
        <v>287</v>
      </c>
      <c r="D104" s="36">
        <v>8310</v>
      </c>
      <c r="E104" s="38">
        <v>294022.90999999997</v>
      </c>
      <c r="F104" s="38">
        <v>294022.90999999997</v>
      </c>
      <c r="G104" s="38">
        <v>294022.91000000003</v>
      </c>
      <c r="H104" s="34">
        <v>1</v>
      </c>
      <c r="I104" s="34">
        <v>1</v>
      </c>
      <c r="J104" s="56">
        <v>1.0000000000000002</v>
      </c>
      <c r="K104" s="36" t="s">
        <v>305</v>
      </c>
      <c r="L104" s="42">
        <f t="shared" si="8"/>
        <v>1.0000000000000002</v>
      </c>
      <c r="M104" s="40">
        <f t="shared" si="9"/>
        <v>1.0000000000000002</v>
      </c>
      <c r="N104" s="31">
        <f t="shared" si="10"/>
        <v>1.0000000000000002</v>
      </c>
      <c r="O104" s="31">
        <f t="shared" si="11"/>
        <v>1.0000000000000002</v>
      </c>
    </row>
    <row r="105" spans="1:15" s="41" customFormat="1" ht="22.5" x14ac:dyDescent="0.2">
      <c r="A105" s="36" t="s">
        <v>257</v>
      </c>
      <c r="B105" s="33" t="s">
        <v>288</v>
      </c>
      <c r="C105" s="33" t="s">
        <v>288</v>
      </c>
      <c r="D105" s="36">
        <v>8310</v>
      </c>
      <c r="E105" s="38">
        <v>269511.52</v>
      </c>
      <c r="F105" s="38">
        <v>269511.52</v>
      </c>
      <c r="G105" s="38">
        <v>269511.52</v>
      </c>
      <c r="H105" s="34">
        <v>1</v>
      </c>
      <c r="I105" s="34">
        <v>1</v>
      </c>
      <c r="J105" s="56">
        <v>1</v>
      </c>
      <c r="K105" s="36" t="s">
        <v>305</v>
      </c>
      <c r="L105" s="42">
        <f t="shared" si="8"/>
        <v>1</v>
      </c>
      <c r="M105" s="40">
        <f t="shared" si="9"/>
        <v>1</v>
      </c>
      <c r="N105" s="31">
        <f t="shared" si="10"/>
        <v>1</v>
      </c>
      <c r="O105" s="31">
        <f t="shared" si="11"/>
        <v>1</v>
      </c>
    </row>
    <row r="106" spans="1:15" s="41" customFormat="1" ht="45" x14ac:dyDescent="0.2">
      <c r="A106" s="36" t="s">
        <v>258</v>
      </c>
      <c r="B106" s="33" t="s">
        <v>289</v>
      </c>
      <c r="C106" s="33" t="s">
        <v>289</v>
      </c>
      <c r="D106" s="36">
        <v>8310</v>
      </c>
      <c r="E106" s="38">
        <v>296401.49</v>
      </c>
      <c r="F106" s="38">
        <v>296401.49</v>
      </c>
      <c r="G106" s="38">
        <v>296401.49</v>
      </c>
      <c r="H106" s="34">
        <v>1</v>
      </c>
      <c r="I106" s="34">
        <v>1</v>
      </c>
      <c r="J106" s="56">
        <v>1</v>
      </c>
      <c r="K106" s="36" t="s">
        <v>305</v>
      </c>
      <c r="L106" s="42">
        <f t="shared" si="8"/>
        <v>1</v>
      </c>
      <c r="M106" s="40">
        <f t="shared" si="9"/>
        <v>1</v>
      </c>
      <c r="N106" s="31">
        <f t="shared" si="10"/>
        <v>1</v>
      </c>
      <c r="O106" s="31">
        <f t="shared" si="11"/>
        <v>1</v>
      </c>
    </row>
    <row r="107" spans="1:15" s="41" customFormat="1" ht="45" x14ac:dyDescent="0.2">
      <c r="A107" s="36" t="s">
        <v>259</v>
      </c>
      <c r="B107" s="33" t="s">
        <v>290</v>
      </c>
      <c r="C107" s="33" t="s">
        <v>290</v>
      </c>
      <c r="D107" s="36">
        <v>8310</v>
      </c>
      <c r="E107" s="38">
        <v>332483.74</v>
      </c>
      <c r="F107" s="38">
        <v>332483.74</v>
      </c>
      <c r="G107" s="38">
        <v>332483.74</v>
      </c>
      <c r="H107" s="34">
        <v>1</v>
      </c>
      <c r="I107" s="34">
        <v>1</v>
      </c>
      <c r="J107" s="56">
        <v>1</v>
      </c>
      <c r="K107" s="36" t="s">
        <v>305</v>
      </c>
      <c r="L107" s="42">
        <f t="shared" si="8"/>
        <v>1</v>
      </c>
      <c r="M107" s="40">
        <f t="shared" si="9"/>
        <v>1</v>
      </c>
      <c r="N107" s="31">
        <f t="shared" si="10"/>
        <v>1</v>
      </c>
      <c r="O107" s="31">
        <f t="shared" si="11"/>
        <v>1</v>
      </c>
    </row>
    <row r="108" spans="1:15" s="41" customFormat="1" ht="123.75" x14ac:dyDescent="0.2">
      <c r="A108" s="36" t="s">
        <v>260</v>
      </c>
      <c r="B108" s="33" t="s">
        <v>291</v>
      </c>
      <c r="C108" s="33" t="s">
        <v>291</v>
      </c>
      <c r="D108" s="36">
        <v>8310</v>
      </c>
      <c r="E108" s="38">
        <v>1082486.6399999999</v>
      </c>
      <c r="F108" s="38">
        <v>1082486.6399999999</v>
      </c>
      <c r="G108" s="38">
        <v>1082486.6300000001</v>
      </c>
      <c r="H108" s="34">
        <v>1</v>
      </c>
      <c r="I108" s="34">
        <v>1</v>
      </c>
      <c r="J108" s="56">
        <v>0.99999999076201096</v>
      </c>
      <c r="K108" s="36" t="s">
        <v>305</v>
      </c>
      <c r="L108" s="42">
        <f t="shared" si="8"/>
        <v>0.99999999076201096</v>
      </c>
      <c r="M108" s="40">
        <f t="shared" si="9"/>
        <v>0.99999999076201096</v>
      </c>
      <c r="N108" s="31">
        <f t="shared" si="10"/>
        <v>0.99999999076201096</v>
      </c>
      <c r="O108" s="31">
        <f t="shared" si="11"/>
        <v>0.99999999076201096</v>
      </c>
    </row>
    <row r="109" spans="1:15" s="41" customFormat="1" ht="45" x14ac:dyDescent="0.2">
      <c r="A109" s="36" t="s">
        <v>261</v>
      </c>
      <c r="B109" s="33" t="s">
        <v>292</v>
      </c>
      <c r="C109" s="33" t="s">
        <v>292</v>
      </c>
      <c r="D109" s="36">
        <v>8310</v>
      </c>
      <c r="E109" s="38">
        <v>199922.45</v>
      </c>
      <c r="F109" s="38">
        <v>199922.45</v>
      </c>
      <c r="G109" s="38">
        <v>199922.45</v>
      </c>
      <c r="H109" s="34">
        <v>1</v>
      </c>
      <c r="I109" s="34">
        <v>1</v>
      </c>
      <c r="J109" s="56">
        <v>1</v>
      </c>
      <c r="K109" s="36" t="s">
        <v>305</v>
      </c>
      <c r="L109" s="42">
        <f t="shared" si="8"/>
        <v>1</v>
      </c>
      <c r="M109" s="40">
        <f t="shared" si="9"/>
        <v>1</v>
      </c>
      <c r="N109" s="31">
        <f t="shared" si="10"/>
        <v>1</v>
      </c>
      <c r="O109" s="31">
        <f t="shared" si="11"/>
        <v>1</v>
      </c>
    </row>
    <row r="110" spans="1:15" s="41" customFormat="1" ht="56.25" x14ac:dyDescent="0.2">
      <c r="A110" s="36" t="s">
        <v>262</v>
      </c>
      <c r="B110" s="33" t="s">
        <v>293</v>
      </c>
      <c r="C110" s="33" t="s">
        <v>293</v>
      </c>
      <c r="D110" s="36">
        <v>8310</v>
      </c>
      <c r="E110" s="38">
        <v>249988.49</v>
      </c>
      <c r="F110" s="38">
        <v>249988.49</v>
      </c>
      <c r="G110" s="38">
        <v>249988.49000000002</v>
      </c>
      <c r="H110" s="34">
        <v>1</v>
      </c>
      <c r="I110" s="34">
        <v>1</v>
      </c>
      <c r="J110" s="56">
        <v>1.0000000000000002</v>
      </c>
      <c r="K110" s="36" t="s">
        <v>305</v>
      </c>
      <c r="L110" s="42">
        <f t="shared" si="8"/>
        <v>1.0000000000000002</v>
      </c>
      <c r="M110" s="40">
        <f t="shared" si="9"/>
        <v>1.0000000000000002</v>
      </c>
      <c r="N110" s="31">
        <f t="shared" si="10"/>
        <v>1.0000000000000002</v>
      </c>
      <c r="O110" s="31">
        <f t="shared" si="11"/>
        <v>1.0000000000000002</v>
      </c>
    </row>
    <row r="111" spans="1:15" s="41" customFormat="1" ht="56.25" x14ac:dyDescent="0.2">
      <c r="A111" s="36" t="s">
        <v>263</v>
      </c>
      <c r="B111" s="33" t="s">
        <v>294</v>
      </c>
      <c r="C111" s="33" t="s">
        <v>294</v>
      </c>
      <c r="D111" s="36">
        <v>8310</v>
      </c>
      <c r="E111" s="38">
        <v>1515646.16</v>
      </c>
      <c r="F111" s="38">
        <v>1515646.16</v>
      </c>
      <c r="G111" s="38">
        <v>0</v>
      </c>
      <c r="H111" s="34">
        <v>1</v>
      </c>
      <c r="I111" s="34">
        <v>1</v>
      </c>
      <c r="J111" s="56">
        <v>0</v>
      </c>
      <c r="K111" s="36" t="s">
        <v>305</v>
      </c>
      <c r="L111" s="42">
        <f t="shared" si="8"/>
        <v>0</v>
      </c>
      <c r="M111" s="40">
        <f t="shared" si="9"/>
        <v>0</v>
      </c>
      <c r="N111" s="31">
        <f t="shared" si="10"/>
        <v>0</v>
      </c>
      <c r="O111" s="31">
        <f t="shared" si="11"/>
        <v>0</v>
      </c>
    </row>
    <row r="112" spans="1:15" s="41" customFormat="1" ht="112.5" x14ac:dyDescent="0.2">
      <c r="A112" s="36" t="s">
        <v>264</v>
      </c>
      <c r="B112" s="33" t="s">
        <v>295</v>
      </c>
      <c r="C112" s="33" t="s">
        <v>295</v>
      </c>
      <c r="D112" s="36">
        <v>8310</v>
      </c>
      <c r="E112" s="38">
        <v>1972000</v>
      </c>
      <c r="F112" s="38">
        <v>1972000</v>
      </c>
      <c r="G112" s="38">
        <v>1043275</v>
      </c>
      <c r="H112" s="34">
        <v>1</v>
      </c>
      <c r="I112" s="34">
        <v>1</v>
      </c>
      <c r="J112" s="56">
        <v>0.52904411764705883</v>
      </c>
      <c r="K112" s="36" t="s">
        <v>305</v>
      </c>
      <c r="L112" s="42">
        <f t="shared" si="8"/>
        <v>0.52904411764705883</v>
      </c>
      <c r="M112" s="40">
        <f t="shared" si="9"/>
        <v>0.52904411764705883</v>
      </c>
      <c r="N112" s="31">
        <f t="shared" si="10"/>
        <v>0.52904411764705883</v>
      </c>
      <c r="O112" s="31">
        <f t="shared" si="11"/>
        <v>0.52904411764705883</v>
      </c>
    </row>
    <row r="113" spans="1:15" s="41" customFormat="1" ht="33.75" x14ac:dyDescent="0.2">
      <c r="A113" s="36" t="s">
        <v>265</v>
      </c>
      <c r="B113" s="33" t="s">
        <v>296</v>
      </c>
      <c r="C113" s="33" t="s">
        <v>296</v>
      </c>
      <c r="D113" s="36">
        <v>8310</v>
      </c>
      <c r="E113" s="38">
        <v>1500000</v>
      </c>
      <c r="F113" s="38">
        <v>1500000</v>
      </c>
      <c r="G113" s="38">
        <v>0</v>
      </c>
      <c r="H113" s="34">
        <v>1</v>
      </c>
      <c r="I113" s="34">
        <v>1</v>
      </c>
      <c r="J113" s="56">
        <v>0</v>
      </c>
      <c r="K113" s="36" t="s">
        <v>305</v>
      </c>
      <c r="L113" s="42">
        <f t="shared" si="8"/>
        <v>0</v>
      </c>
      <c r="M113" s="40">
        <f t="shared" si="9"/>
        <v>0</v>
      </c>
      <c r="N113" s="31">
        <f t="shared" si="10"/>
        <v>0</v>
      </c>
      <c r="O113" s="31">
        <f t="shared" si="11"/>
        <v>0</v>
      </c>
    </row>
    <row r="114" spans="1:15" s="41" customFormat="1" ht="33.75" x14ac:dyDescent="0.2">
      <c r="A114" s="36" t="s">
        <v>266</v>
      </c>
      <c r="B114" s="33" t="s">
        <v>297</v>
      </c>
      <c r="C114" s="33" t="s">
        <v>297</v>
      </c>
      <c r="D114" s="36">
        <v>8310</v>
      </c>
      <c r="E114" s="38">
        <v>350000</v>
      </c>
      <c r="F114" s="38">
        <v>350000</v>
      </c>
      <c r="G114" s="38">
        <v>337685.74400000001</v>
      </c>
      <c r="H114" s="34">
        <v>1</v>
      </c>
      <c r="I114" s="34">
        <v>1</v>
      </c>
      <c r="J114" s="56">
        <v>0.96481641142857144</v>
      </c>
      <c r="K114" s="36" t="s">
        <v>305</v>
      </c>
      <c r="L114" s="42">
        <f t="shared" si="8"/>
        <v>0.96481641142857144</v>
      </c>
      <c r="M114" s="40">
        <f t="shared" si="9"/>
        <v>0.96481641142857144</v>
      </c>
      <c r="N114" s="31">
        <f t="shared" si="10"/>
        <v>0.96481641142857144</v>
      </c>
      <c r="O114" s="31">
        <f t="shared" si="11"/>
        <v>0.96481641142857144</v>
      </c>
    </row>
    <row r="115" spans="1:15" s="41" customFormat="1" ht="33.75" x14ac:dyDescent="0.2">
      <c r="A115" s="36" t="s">
        <v>267</v>
      </c>
      <c r="B115" s="33" t="s">
        <v>298</v>
      </c>
      <c r="C115" s="33" t="s">
        <v>298</v>
      </c>
      <c r="D115" s="36">
        <v>8310</v>
      </c>
      <c r="E115" s="38">
        <v>350000</v>
      </c>
      <c r="F115" s="38">
        <v>350000</v>
      </c>
      <c r="G115" s="38">
        <v>274940.43920000002</v>
      </c>
      <c r="H115" s="34">
        <v>1</v>
      </c>
      <c r="I115" s="34">
        <v>1</v>
      </c>
      <c r="J115" s="56">
        <v>0.78554411200000007</v>
      </c>
      <c r="K115" s="36" t="s">
        <v>305</v>
      </c>
      <c r="L115" s="42">
        <f t="shared" si="8"/>
        <v>0.78554411200000007</v>
      </c>
      <c r="M115" s="40">
        <f t="shared" si="9"/>
        <v>0.78554411200000007</v>
      </c>
      <c r="N115" s="31">
        <f t="shared" si="10"/>
        <v>0.78554411200000007</v>
      </c>
      <c r="O115" s="31">
        <f t="shared" si="11"/>
        <v>0.78554411200000007</v>
      </c>
    </row>
    <row r="116" spans="1:15" s="41" customFormat="1" ht="45" x14ac:dyDescent="0.2">
      <c r="A116" s="36" t="s">
        <v>268</v>
      </c>
      <c r="B116" s="33" t="s">
        <v>299</v>
      </c>
      <c r="C116" s="33" t="s">
        <v>299</v>
      </c>
      <c r="D116" s="36">
        <v>8310</v>
      </c>
      <c r="E116" s="38">
        <v>550000</v>
      </c>
      <c r="F116" s="38">
        <v>550000</v>
      </c>
      <c r="G116" s="38">
        <v>518262.39879999997</v>
      </c>
      <c r="H116" s="34">
        <v>1</v>
      </c>
      <c r="I116" s="34">
        <v>1</v>
      </c>
      <c r="J116" s="56">
        <v>0.94229527054545448</v>
      </c>
      <c r="K116" s="36" t="s">
        <v>305</v>
      </c>
      <c r="L116" s="42">
        <f t="shared" si="8"/>
        <v>0.94229527054545448</v>
      </c>
      <c r="M116" s="40">
        <f t="shared" si="9"/>
        <v>0.94229527054545448</v>
      </c>
      <c r="N116" s="31">
        <f t="shared" si="10"/>
        <v>0.94229527054545448</v>
      </c>
      <c r="O116" s="31">
        <f t="shared" si="11"/>
        <v>0.94229527054545448</v>
      </c>
    </row>
    <row r="117" spans="1:15" s="41" customFormat="1" ht="45" x14ac:dyDescent="0.2">
      <c r="A117" s="36" t="s">
        <v>269</v>
      </c>
      <c r="B117" s="33" t="s">
        <v>300</v>
      </c>
      <c r="C117" s="33" t="s">
        <v>300</v>
      </c>
      <c r="D117" s="36">
        <v>8310</v>
      </c>
      <c r="E117" s="38">
        <v>600000</v>
      </c>
      <c r="F117" s="38">
        <v>600000</v>
      </c>
      <c r="G117" s="38">
        <v>584171.98640000005</v>
      </c>
      <c r="H117" s="34">
        <v>1</v>
      </c>
      <c r="I117" s="34">
        <v>1</v>
      </c>
      <c r="J117" s="56">
        <v>0.97361997733333339</v>
      </c>
      <c r="K117" s="36" t="s">
        <v>305</v>
      </c>
      <c r="L117" s="42">
        <f t="shared" si="8"/>
        <v>0.97361997733333339</v>
      </c>
      <c r="M117" s="40">
        <f t="shared" si="9"/>
        <v>0.97361997733333339</v>
      </c>
      <c r="N117" s="31">
        <f t="shared" si="10"/>
        <v>0.97361997733333339</v>
      </c>
      <c r="O117" s="31">
        <f t="shared" si="11"/>
        <v>0.97361997733333339</v>
      </c>
    </row>
    <row r="118" spans="1:15" s="41" customFormat="1" ht="33.75" x14ac:dyDescent="0.2">
      <c r="A118" s="36" t="s">
        <v>270</v>
      </c>
      <c r="B118" s="33" t="s">
        <v>301</v>
      </c>
      <c r="C118" s="33" t="s">
        <v>301</v>
      </c>
      <c r="D118" s="36">
        <v>8310</v>
      </c>
      <c r="E118" s="38">
        <v>500000</v>
      </c>
      <c r="F118" s="38">
        <v>500000</v>
      </c>
      <c r="G118" s="38">
        <v>490719.99679999996</v>
      </c>
      <c r="H118" s="34">
        <v>1</v>
      </c>
      <c r="I118" s="34">
        <v>1</v>
      </c>
      <c r="J118" s="56">
        <v>0.98143999359999989</v>
      </c>
      <c r="K118" s="36" t="s">
        <v>305</v>
      </c>
      <c r="L118" s="42">
        <f t="shared" si="8"/>
        <v>0.98143999359999989</v>
      </c>
      <c r="M118" s="40">
        <f t="shared" si="9"/>
        <v>0.98143999359999989</v>
      </c>
      <c r="N118" s="31">
        <f t="shared" si="10"/>
        <v>0.98143999359999989</v>
      </c>
      <c r="O118" s="31">
        <f t="shared" si="11"/>
        <v>0.98143999359999989</v>
      </c>
    </row>
    <row r="119" spans="1:15" s="41" customFormat="1" ht="33.75" x14ac:dyDescent="0.2">
      <c r="A119" s="36" t="s">
        <v>271</v>
      </c>
      <c r="B119" s="33" t="s">
        <v>302</v>
      </c>
      <c r="C119" s="33" t="s">
        <v>302</v>
      </c>
      <c r="D119" s="36">
        <v>8310</v>
      </c>
      <c r="E119" s="38">
        <v>5725935.2599999998</v>
      </c>
      <c r="F119" s="38">
        <v>5725935.2599999998</v>
      </c>
      <c r="G119" s="38">
        <v>5340981.1559999995</v>
      </c>
      <c r="H119" s="34">
        <v>1</v>
      </c>
      <c r="I119" s="34">
        <v>1</v>
      </c>
      <c r="J119" s="56">
        <v>0.93277009143131662</v>
      </c>
      <c r="K119" s="36" t="s">
        <v>305</v>
      </c>
      <c r="L119" s="42">
        <f t="shared" si="8"/>
        <v>0.93277009143131662</v>
      </c>
      <c r="M119" s="40">
        <f t="shared" si="9"/>
        <v>0.93277009143131662</v>
      </c>
      <c r="N119" s="31">
        <f t="shared" si="10"/>
        <v>0.93277009143131662</v>
      </c>
      <c r="O119" s="31">
        <f t="shared" si="11"/>
        <v>0.93277009143131662</v>
      </c>
    </row>
    <row r="120" spans="1:15" s="41" customFormat="1" ht="33.75" x14ac:dyDescent="0.2">
      <c r="A120" s="36" t="s">
        <v>272</v>
      </c>
      <c r="B120" s="33" t="s">
        <v>303</v>
      </c>
      <c r="C120" s="33" t="s">
        <v>303</v>
      </c>
      <c r="D120" s="36">
        <v>8310</v>
      </c>
      <c r="E120" s="38">
        <v>4658796.78</v>
      </c>
      <c r="F120" s="38">
        <v>4658796.78</v>
      </c>
      <c r="G120" s="38">
        <v>0</v>
      </c>
      <c r="H120" s="34">
        <v>1</v>
      </c>
      <c r="I120" s="34">
        <v>1</v>
      </c>
      <c r="J120" s="56">
        <v>0</v>
      </c>
      <c r="K120" s="36" t="s">
        <v>305</v>
      </c>
      <c r="L120" s="42">
        <f t="shared" si="8"/>
        <v>0</v>
      </c>
      <c r="M120" s="40">
        <f t="shared" si="9"/>
        <v>0</v>
      </c>
      <c r="N120" s="31">
        <f t="shared" si="10"/>
        <v>0</v>
      </c>
      <c r="O120" s="31">
        <f t="shared" si="11"/>
        <v>0</v>
      </c>
    </row>
    <row r="121" spans="1:15" s="41" customFormat="1" ht="45" x14ac:dyDescent="0.2">
      <c r="A121" s="36" t="s">
        <v>273</v>
      </c>
      <c r="B121" s="33" t="s">
        <v>304</v>
      </c>
      <c r="C121" s="33" t="s">
        <v>304</v>
      </c>
      <c r="D121" s="36">
        <v>8310</v>
      </c>
      <c r="E121" s="38">
        <v>4499310.2</v>
      </c>
      <c r="F121" s="38">
        <v>4499310.2</v>
      </c>
      <c r="G121" s="38">
        <v>1285113.6399999999</v>
      </c>
      <c r="H121" s="34">
        <v>1</v>
      </c>
      <c r="I121" s="34">
        <v>1</v>
      </c>
      <c r="J121" s="56">
        <v>0.28562459196523055</v>
      </c>
      <c r="K121" s="36" t="s">
        <v>305</v>
      </c>
      <c r="L121" s="42">
        <f t="shared" si="8"/>
        <v>0.28562459196523055</v>
      </c>
      <c r="M121" s="40">
        <f t="shared" si="9"/>
        <v>0.28562459196523055</v>
      </c>
      <c r="N121" s="31">
        <f t="shared" si="10"/>
        <v>0.28562459196523055</v>
      </c>
      <c r="O121" s="31">
        <f t="shared" si="11"/>
        <v>0.28562459196523055</v>
      </c>
    </row>
    <row r="122" spans="1:15" s="41" customFormat="1" x14ac:dyDescent="0.2">
      <c r="A122" s="50"/>
      <c r="B122" s="51"/>
      <c r="C122" s="51"/>
      <c r="D122" s="50"/>
      <c r="E122" s="52"/>
      <c r="F122" s="52"/>
      <c r="G122" s="52"/>
      <c r="H122" s="53"/>
      <c r="I122" s="53"/>
      <c r="J122" s="53"/>
      <c r="K122" s="50"/>
      <c r="L122" s="54"/>
      <c r="M122" s="55"/>
    </row>
    <row r="123" spans="1:15" s="41" customFormat="1" x14ac:dyDescent="0.2">
      <c r="A123" s="50"/>
      <c r="B123" s="51"/>
      <c r="C123" s="51"/>
      <c r="D123" s="50"/>
      <c r="E123" s="52"/>
      <c r="F123" s="52"/>
      <c r="G123" s="52"/>
      <c r="H123" s="53"/>
      <c r="I123" s="53"/>
      <c r="J123" s="53"/>
      <c r="K123" s="50"/>
      <c r="L123" s="54"/>
      <c r="M123" s="55"/>
    </row>
    <row r="124" spans="1:15" x14ac:dyDescent="0.2">
      <c r="E124" s="27"/>
      <c r="F124" s="28"/>
      <c r="G124" s="28"/>
      <c r="H124" s="28"/>
      <c r="I124" s="29"/>
      <c r="J124" s="29"/>
      <c r="L124" s="25"/>
    </row>
    <row r="125" spans="1:15" ht="11.25" customHeight="1" x14ac:dyDescent="0.2">
      <c r="A125" s="49" t="s">
        <v>177</v>
      </c>
      <c r="B125" s="49"/>
      <c r="C125" s="49"/>
      <c r="D125" s="49"/>
      <c r="E125" s="49"/>
      <c r="F125" s="49"/>
      <c r="G125" s="49"/>
      <c r="H125" s="49"/>
      <c r="I125" s="49"/>
      <c r="J125" s="49"/>
      <c r="K125" s="49"/>
      <c r="L125" s="49"/>
      <c r="M125" s="49"/>
    </row>
    <row r="126" spans="1:15" x14ac:dyDescent="0.2">
      <c r="E126" s="27"/>
      <c r="F126" s="27"/>
      <c r="G126" s="27"/>
      <c r="H126" s="28"/>
      <c r="I126" s="29"/>
      <c r="J126" s="29"/>
      <c r="L126" s="25"/>
    </row>
    <row r="127" spans="1:15" x14ac:dyDescent="0.2">
      <c r="E127" s="27"/>
      <c r="F127" s="27"/>
      <c r="G127" s="27"/>
      <c r="H127" s="28"/>
      <c r="I127" s="29"/>
      <c r="J127" s="29"/>
      <c r="L127" s="25"/>
    </row>
    <row r="128" spans="1:15" x14ac:dyDescent="0.2">
      <c r="E128" s="27"/>
      <c r="F128" s="27"/>
      <c r="G128" s="27"/>
      <c r="H128" s="28"/>
      <c r="I128" s="29"/>
      <c r="J128" s="29"/>
      <c r="L128" s="25"/>
    </row>
    <row r="150" spans="5:12" x14ac:dyDescent="0.2">
      <c r="E150" s="27"/>
      <c r="F150" s="27"/>
      <c r="G150" s="27"/>
      <c r="H150" s="28"/>
      <c r="I150" s="29"/>
      <c r="J150" s="29"/>
      <c r="L150" s="25"/>
    </row>
    <row r="151" spans="5:12" x14ac:dyDescent="0.2">
      <c r="E151" s="27"/>
      <c r="F151" s="27"/>
      <c r="G151" s="27"/>
      <c r="H151" s="28"/>
      <c r="I151" s="29"/>
      <c r="J151" s="29"/>
      <c r="L151" s="25"/>
    </row>
    <row r="152" spans="5:12" x14ac:dyDescent="0.2">
      <c r="E152" s="27"/>
      <c r="F152" s="27"/>
      <c r="G152" s="27"/>
      <c r="H152" s="28"/>
      <c r="I152" s="29"/>
      <c r="J152" s="29"/>
      <c r="L152" s="25"/>
    </row>
    <row r="153" spans="5:12" x14ac:dyDescent="0.2">
      <c r="E153" s="27"/>
      <c r="F153" s="27"/>
      <c r="G153" s="27"/>
      <c r="H153" s="28"/>
      <c r="I153" s="29"/>
      <c r="J153" s="29"/>
      <c r="L153" s="25"/>
    </row>
    <row r="154" spans="5:12" x14ac:dyDescent="0.2">
      <c r="E154" s="27"/>
      <c r="F154" s="27"/>
      <c r="G154" s="27"/>
      <c r="H154" s="28"/>
      <c r="I154" s="29"/>
      <c r="J154" s="29"/>
      <c r="L154" s="25"/>
    </row>
    <row r="155" spans="5:12" x14ac:dyDescent="0.2">
      <c r="E155" s="27"/>
      <c r="F155" s="27"/>
      <c r="G155" s="27"/>
      <c r="H155" s="28"/>
      <c r="I155" s="29"/>
      <c r="J155" s="29"/>
      <c r="L155" s="25"/>
    </row>
    <row r="156" spans="5:12" x14ac:dyDescent="0.2">
      <c r="E156" s="27"/>
      <c r="F156" s="27"/>
      <c r="G156" s="27"/>
      <c r="H156" s="28"/>
      <c r="I156" s="29"/>
      <c r="J156" s="29"/>
      <c r="L156" s="25"/>
    </row>
    <row r="157" spans="5:12" x14ac:dyDescent="0.2">
      <c r="E157" s="27"/>
      <c r="F157" s="27"/>
      <c r="G157" s="27"/>
      <c r="H157" s="28"/>
      <c r="I157" s="29"/>
      <c r="J157" s="29"/>
      <c r="L157" s="25"/>
    </row>
    <row r="158" spans="5:12" x14ac:dyDescent="0.2">
      <c r="E158" s="27"/>
      <c r="F158" s="27"/>
      <c r="G158" s="27"/>
      <c r="H158" s="28"/>
      <c r="I158" s="29"/>
      <c r="J158" s="29"/>
      <c r="L158" s="25"/>
    </row>
    <row r="159" spans="5:12" x14ac:dyDescent="0.2">
      <c r="E159" s="27"/>
      <c r="F159" s="27"/>
      <c r="G159" s="27"/>
      <c r="H159" s="28"/>
      <c r="I159" s="29"/>
      <c r="J159" s="29"/>
      <c r="L159" s="25"/>
    </row>
    <row r="160" spans="5:12" x14ac:dyDescent="0.2">
      <c r="E160" s="27"/>
      <c r="F160" s="27"/>
      <c r="G160" s="27"/>
      <c r="H160" s="28"/>
      <c r="I160" s="29"/>
      <c r="J160" s="29"/>
      <c r="L160" s="25"/>
    </row>
    <row r="161" spans="5:12" x14ac:dyDescent="0.2">
      <c r="E161" s="27"/>
      <c r="F161" s="27"/>
      <c r="G161" s="27"/>
      <c r="H161" s="28"/>
      <c r="I161" s="29"/>
      <c r="J161" s="29"/>
      <c r="L161" s="25"/>
    </row>
    <row r="162" spans="5:12" x14ac:dyDescent="0.2">
      <c r="E162" s="27"/>
      <c r="F162" s="27"/>
      <c r="G162" s="27"/>
      <c r="H162" s="28"/>
      <c r="I162" s="29"/>
      <c r="J162" s="29"/>
      <c r="L162" s="25"/>
    </row>
    <row r="163" spans="5:12" x14ac:dyDescent="0.2">
      <c r="E163" s="27"/>
      <c r="F163" s="27"/>
      <c r="G163" s="27"/>
      <c r="H163" s="28"/>
      <c r="I163" s="29"/>
      <c r="J163" s="29"/>
      <c r="L163" s="25"/>
    </row>
    <row r="164" spans="5:12" x14ac:dyDescent="0.2">
      <c r="E164" s="27"/>
      <c r="F164" s="27"/>
      <c r="G164" s="27"/>
      <c r="H164" s="28"/>
      <c r="I164" s="29"/>
      <c r="J164" s="29"/>
      <c r="L164" s="25"/>
    </row>
    <row r="165" spans="5:12" x14ac:dyDescent="0.2">
      <c r="E165" s="27"/>
      <c r="F165" s="27"/>
      <c r="G165" s="27"/>
      <c r="H165" s="28"/>
      <c r="I165" s="29"/>
      <c r="J165" s="29"/>
      <c r="L165" s="25"/>
    </row>
    <row r="166" spans="5:12" x14ac:dyDescent="0.2">
      <c r="E166" s="27"/>
      <c r="F166" s="27"/>
      <c r="G166" s="27"/>
      <c r="H166" s="28"/>
      <c r="I166" s="29"/>
      <c r="J166" s="29"/>
      <c r="L166" s="25"/>
    </row>
    <row r="167" spans="5:12" x14ac:dyDescent="0.2">
      <c r="E167" s="27"/>
      <c r="F167" s="27"/>
      <c r="G167" s="27"/>
      <c r="H167" s="28"/>
      <c r="I167" s="29"/>
      <c r="J167" s="29"/>
      <c r="L167" s="25"/>
    </row>
    <row r="168" spans="5:12" x14ac:dyDescent="0.2">
      <c r="E168" s="27"/>
      <c r="F168" s="27"/>
      <c r="G168" s="27"/>
      <c r="H168" s="28"/>
      <c r="I168" s="29"/>
      <c r="J168" s="29"/>
      <c r="L168" s="25"/>
    </row>
    <row r="169" spans="5:12" x14ac:dyDescent="0.2">
      <c r="E169" s="27"/>
      <c r="F169" s="27"/>
      <c r="G169" s="27"/>
      <c r="H169" s="28"/>
      <c r="I169" s="29"/>
      <c r="J169" s="29"/>
      <c r="L169" s="25"/>
    </row>
    <row r="170" spans="5:12" x14ac:dyDescent="0.2">
      <c r="E170" s="27"/>
      <c r="F170" s="27"/>
      <c r="G170" s="27"/>
      <c r="H170" s="28"/>
      <c r="I170" s="29"/>
      <c r="J170" s="29"/>
      <c r="L170" s="25"/>
    </row>
    <row r="171" spans="5:12" x14ac:dyDescent="0.2">
      <c r="E171" s="27"/>
      <c r="F171" s="27"/>
      <c r="G171" s="27"/>
      <c r="H171" s="28"/>
      <c r="I171" s="29"/>
      <c r="J171" s="29"/>
      <c r="L171" s="25"/>
    </row>
    <row r="172" spans="5:12" x14ac:dyDescent="0.2">
      <c r="E172" s="27"/>
      <c r="F172" s="27"/>
      <c r="G172" s="27"/>
      <c r="H172" s="28"/>
      <c r="I172" s="29"/>
      <c r="J172" s="29"/>
      <c r="L172" s="25"/>
    </row>
    <row r="173" spans="5:12" x14ac:dyDescent="0.2">
      <c r="E173" s="27"/>
      <c r="F173" s="27"/>
      <c r="G173" s="27"/>
      <c r="H173" s="28"/>
      <c r="I173" s="29"/>
      <c r="J173" s="29"/>
      <c r="L173" s="25"/>
    </row>
    <row r="174" spans="5:12" x14ac:dyDescent="0.2">
      <c r="E174" s="27"/>
      <c r="F174" s="27"/>
      <c r="G174" s="27"/>
      <c r="H174" s="28"/>
      <c r="I174" s="29"/>
      <c r="J174" s="29"/>
      <c r="L174" s="25"/>
    </row>
    <row r="175" spans="5:12" x14ac:dyDescent="0.2">
      <c r="E175" s="27"/>
      <c r="F175" s="27"/>
      <c r="G175" s="27"/>
      <c r="H175" s="28"/>
      <c r="I175" s="29"/>
      <c r="J175" s="29"/>
      <c r="L175" s="25"/>
    </row>
    <row r="176" spans="5:12" x14ac:dyDescent="0.2">
      <c r="E176" s="27"/>
      <c r="F176" s="27"/>
      <c r="G176" s="27"/>
      <c r="H176" s="28"/>
      <c r="I176" s="29"/>
      <c r="J176" s="29"/>
      <c r="L176" s="25"/>
    </row>
    <row r="177" spans="5:12" x14ac:dyDescent="0.2">
      <c r="E177" s="27"/>
      <c r="F177" s="27"/>
      <c r="G177" s="27"/>
      <c r="H177" s="28"/>
      <c r="I177" s="29"/>
      <c r="J177" s="29"/>
      <c r="L177" s="25"/>
    </row>
    <row r="178" spans="5:12" x14ac:dyDescent="0.2">
      <c r="E178" s="27"/>
      <c r="F178" s="27"/>
      <c r="G178" s="27"/>
      <c r="H178" s="28"/>
      <c r="I178" s="29"/>
      <c r="J178" s="29"/>
      <c r="L178" s="25"/>
    </row>
    <row r="179" spans="5:12" x14ac:dyDescent="0.2">
      <c r="E179" s="27"/>
      <c r="F179" s="27"/>
      <c r="G179" s="27"/>
      <c r="H179" s="28"/>
      <c r="I179" s="29"/>
      <c r="J179" s="29"/>
      <c r="L179" s="25"/>
    </row>
    <row r="180" spans="5:12" x14ac:dyDescent="0.2">
      <c r="E180" s="27"/>
      <c r="F180" s="27"/>
      <c r="G180" s="27"/>
      <c r="H180" s="28"/>
      <c r="I180" s="29"/>
      <c r="J180" s="29"/>
      <c r="L180" s="25"/>
    </row>
    <row r="181" spans="5:12" x14ac:dyDescent="0.2">
      <c r="E181" s="27"/>
      <c r="F181" s="27"/>
      <c r="G181" s="27"/>
      <c r="H181" s="28"/>
      <c r="I181" s="29"/>
      <c r="J181" s="29"/>
      <c r="L181" s="25"/>
    </row>
    <row r="182" spans="5:12" x14ac:dyDescent="0.2">
      <c r="E182" s="27"/>
      <c r="F182" s="27"/>
      <c r="G182" s="27"/>
      <c r="H182" s="28"/>
      <c r="I182" s="29"/>
      <c r="J182" s="29"/>
      <c r="L182" s="25"/>
    </row>
    <row r="183" spans="5:12" x14ac:dyDescent="0.2">
      <c r="E183" s="27"/>
      <c r="F183" s="27"/>
      <c r="G183" s="27"/>
      <c r="H183" s="28"/>
      <c r="I183" s="29"/>
      <c r="J183" s="29"/>
      <c r="L183" s="25"/>
    </row>
    <row r="184" spans="5:12" x14ac:dyDescent="0.2">
      <c r="E184" s="27"/>
      <c r="F184" s="27"/>
      <c r="G184" s="27"/>
      <c r="H184" s="28"/>
      <c r="I184" s="29"/>
      <c r="J184" s="29"/>
      <c r="L184" s="25"/>
    </row>
    <row r="185" spans="5:12" x14ac:dyDescent="0.2">
      <c r="E185" s="27"/>
      <c r="F185" s="27"/>
      <c r="G185" s="27"/>
      <c r="H185" s="28"/>
      <c r="I185" s="29"/>
      <c r="J185" s="29"/>
      <c r="L185" s="25"/>
    </row>
    <row r="186" spans="5:12" x14ac:dyDescent="0.2">
      <c r="E186" s="27"/>
      <c r="F186" s="27"/>
      <c r="G186" s="27"/>
      <c r="H186" s="28"/>
      <c r="I186" s="29"/>
      <c r="J186" s="29"/>
      <c r="L186" s="25"/>
    </row>
    <row r="187" spans="5:12" x14ac:dyDescent="0.2">
      <c r="E187" s="27"/>
      <c r="F187" s="27"/>
      <c r="G187" s="27"/>
      <c r="H187" s="28"/>
      <c r="I187" s="29"/>
      <c r="J187" s="29"/>
      <c r="L187" s="25"/>
    </row>
    <row r="188" spans="5:12" x14ac:dyDescent="0.2">
      <c r="E188" s="27"/>
      <c r="F188" s="27"/>
      <c r="G188" s="27"/>
      <c r="H188" s="28"/>
      <c r="I188" s="29"/>
      <c r="J188" s="29"/>
      <c r="L188" s="25"/>
    </row>
    <row r="189" spans="5:12" x14ac:dyDescent="0.2">
      <c r="E189" s="27"/>
      <c r="F189" s="27"/>
      <c r="G189" s="27"/>
      <c r="H189" s="28"/>
      <c r="I189" s="29"/>
      <c r="J189" s="29"/>
      <c r="L189" s="25"/>
    </row>
    <row r="190" spans="5:12" x14ac:dyDescent="0.2">
      <c r="E190" s="27"/>
      <c r="F190" s="27"/>
      <c r="G190" s="27"/>
      <c r="H190" s="28"/>
      <c r="I190" s="29"/>
      <c r="J190" s="29"/>
      <c r="L190" s="25"/>
    </row>
    <row r="191" spans="5:12" x14ac:dyDescent="0.2">
      <c r="E191" s="27"/>
      <c r="F191" s="27"/>
      <c r="G191" s="27"/>
      <c r="H191" s="28"/>
      <c r="I191" s="29"/>
      <c r="J191" s="29"/>
      <c r="L191" s="25"/>
    </row>
    <row r="192" spans="5:12" x14ac:dyDescent="0.2">
      <c r="E192" s="27"/>
      <c r="F192" s="27"/>
      <c r="G192" s="27"/>
      <c r="H192" s="28"/>
      <c r="I192" s="29"/>
      <c r="J192" s="29"/>
      <c r="L192" s="25"/>
    </row>
    <row r="193" spans="5:12" x14ac:dyDescent="0.2">
      <c r="E193" s="27"/>
      <c r="F193" s="27"/>
      <c r="G193" s="27"/>
      <c r="H193" s="28"/>
      <c r="I193" s="29"/>
      <c r="J193" s="29"/>
      <c r="L193" s="25"/>
    </row>
    <row r="194" spans="5:12" x14ac:dyDescent="0.2">
      <c r="E194" s="27"/>
      <c r="F194" s="27"/>
      <c r="G194" s="27"/>
      <c r="H194" s="28"/>
      <c r="I194" s="29"/>
      <c r="J194" s="29"/>
      <c r="L194" s="25"/>
    </row>
    <row r="195" spans="5:12" x14ac:dyDescent="0.2">
      <c r="E195" s="27"/>
      <c r="F195" s="27"/>
      <c r="G195" s="27"/>
      <c r="H195" s="28"/>
      <c r="I195" s="29"/>
      <c r="J195" s="29"/>
      <c r="L195" s="25"/>
    </row>
    <row r="196" spans="5:12" x14ac:dyDescent="0.2">
      <c r="E196" s="27"/>
      <c r="F196" s="27"/>
      <c r="G196" s="27"/>
      <c r="H196" s="28"/>
      <c r="I196" s="29"/>
      <c r="J196" s="29"/>
      <c r="L196" s="25"/>
    </row>
    <row r="197" spans="5:12" x14ac:dyDescent="0.2">
      <c r="E197" s="27"/>
      <c r="F197" s="27"/>
      <c r="G197" s="27"/>
      <c r="H197" s="28"/>
      <c r="I197" s="29"/>
      <c r="J197" s="29"/>
      <c r="L197" s="25"/>
    </row>
    <row r="198" spans="5:12" x14ac:dyDescent="0.2">
      <c r="E198" s="27"/>
      <c r="F198" s="27"/>
      <c r="G198" s="27"/>
      <c r="H198" s="28"/>
      <c r="I198" s="29"/>
      <c r="J198" s="29"/>
      <c r="L198" s="25"/>
    </row>
    <row r="199" spans="5:12" x14ac:dyDescent="0.2">
      <c r="E199" s="27"/>
      <c r="F199" s="27"/>
      <c r="G199" s="27"/>
      <c r="H199" s="28"/>
      <c r="I199" s="29"/>
      <c r="J199" s="29"/>
      <c r="L199" s="25"/>
    </row>
    <row r="200" spans="5:12" x14ac:dyDescent="0.2">
      <c r="E200" s="27"/>
      <c r="F200" s="27"/>
      <c r="G200" s="27"/>
      <c r="H200" s="28"/>
      <c r="I200" s="29"/>
      <c r="J200" s="29"/>
      <c r="L200" s="25"/>
    </row>
    <row r="201" spans="5:12" x14ac:dyDescent="0.2">
      <c r="E201" s="27"/>
      <c r="F201" s="27"/>
      <c r="G201" s="27"/>
      <c r="H201" s="28"/>
      <c r="I201" s="29"/>
      <c r="J201" s="29"/>
      <c r="L201" s="25"/>
    </row>
    <row r="202" spans="5:12" x14ac:dyDescent="0.2">
      <c r="E202" s="27"/>
      <c r="F202" s="27"/>
      <c r="G202" s="27"/>
      <c r="H202" s="28"/>
      <c r="I202" s="29"/>
      <c r="J202" s="29"/>
      <c r="L202" s="25"/>
    </row>
    <row r="203" spans="5:12" x14ac:dyDescent="0.2">
      <c r="E203" s="27"/>
      <c r="F203" s="27"/>
      <c r="G203" s="27"/>
      <c r="H203" s="28"/>
      <c r="I203" s="29"/>
      <c r="J203" s="29"/>
      <c r="L203" s="25"/>
    </row>
    <row r="204" spans="5:12" x14ac:dyDescent="0.2">
      <c r="E204" s="27"/>
      <c r="F204" s="27"/>
      <c r="G204" s="27"/>
      <c r="H204" s="28"/>
      <c r="I204" s="29"/>
      <c r="J204" s="29"/>
      <c r="L204" s="25"/>
    </row>
    <row r="205" spans="5:12" x14ac:dyDescent="0.2">
      <c r="E205" s="27"/>
      <c r="F205" s="27"/>
      <c r="G205" s="27"/>
      <c r="H205" s="28"/>
      <c r="I205" s="29"/>
      <c r="J205" s="29"/>
      <c r="L205" s="25"/>
    </row>
    <row r="206" spans="5:12" x14ac:dyDescent="0.2">
      <c r="E206" s="27"/>
      <c r="F206" s="27"/>
      <c r="G206" s="27"/>
      <c r="H206" s="28"/>
      <c r="I206" s="29"/>
      <c r="J206" s="29"/>
      <c r="L206" s="25"/>
    </row>
    <row r="207" spans="5:12" x14ac:dyDescent="0.2">
      <c r="E207" s="27"/>
      <c r="F207" s="27"/>
      <c r="G207" s="27"/>
      <c r="H207" s="28"/>
      <c r="I207" s="29"/>
      <c r="J207" s="29"/>
      <c r="L207" s="25"/>
    </row>
    <row r="208" spans="5:12" x14ac:dyDescent="0.2">
      <c r="E208" s="27"/>
      <c r="F208" s="27"/>
      <c r="G208" s="27"/>
      <c r="H208" s="28"/>
      <c r="I208" s="29"/>
      <c r="J208" s="29"/>
      <c r="L208" s="25"/>
    </row>
    <row r="209" spans="5:12" x14ac:dyDescent="0.2">
      <c r="E209" s="27"/>
      <c r="F209" s="27"/>
      <c r="G209" s="27"/>
      <c r="H209" s="28"/>
      <c r="I209" s="29"/>
      <c r="J209" s="29"/>
      <c r="L209" s="25"/>
    </row>
    <row r="210" spans="5:12" x14ac:dyDescent="0.2">
      <c r="E210" s="27"/>
      <c r="F210" s="27"/>
      <c r="G210" s="27"/>
      <c r="H210" s="28"/>
      <c r="I210" s="29"/>
      <c r="J210" s="29"/>
      <c r="L210" s="25"/>
    </row>
    <row r="211" spans="5:12" x14ac:dyDescent="0.2">
      <c r="E211" s="27"/>
      <c r="F211" s="27"/>
      <c r="G211" s="27"/>
      <c r="H211" s="28"/>
      <c r="I211" s="29"/>
      <c r="J211" s="29"/>
      <c r="L211" s="25"/>
    </row>
    <row r="212" spans="5:12" x14ac:dyDescent="0.2">
      <c r="E212" s="27"/>
      <c r="F212" s="27"/>
      <c r="G212" s="27"/>
      <c r="H212" s="28"/>
      <c r="I212" s="29"/>
      <c r="J212" s="29"/>
      <c r="L212" s="25"/>
    </row>
    <row r="213" spans="5:12" x14ac:dyDescent="0.2">
      <c r="E213" s="27"/>
      <c r="F213" s="27"/>
      <c r="G213" s="27"/>
      <c r="H213" s="28"/>
      <c r="I213" s="29"/>
      <c r="J213" s="29"/>
      <c r="L213" s="25"/>
    </row>
    <row r="214" spans="5:12" x14ac:dyDescent="0.2">
      <c r="E214" s="27"/>
      <c r="F214" s="27"/>
      <c r="G214" s="27"/>
      <c r="H214" s="28"/>
      <c r="I214" s="29"/>
      <c r="J214" s="29"/>
      <c r="L214" s="25"/>
    </row>
    <row r="215" spans="5:12" x14ac:dyDescent="0.2">
      <c r="E215" s="27"/>
      <c r="F215" s="27"/>
      <c r="G215" s="27"/>
      <c r="H215" s="28"/>
      <c r="I215" s="29"/>
      <c r="J215" s="29"/>
      <c r="L215" s="25"/>
    </row>
    <row r="216" spans="5:12" x14ac:dyDescent="0.2">
      <c r="E216" s="27"/>
      <c r="F216" s="27"/>
      <c r="G216" s="27"/>
      <c r="H216" s="28"/>
      <c r="I216" s="29"/>
      <c r="J216" s="29"/>
      <c r="L216" s="25"/>
    </row>
    <row r="217" spans="5:12" x14ac:dyDescent="0.2">
      <c r="E217" s="27"/>
      <c r="F217" s="27"/>
      <c r="G217" s="27"/>
      <c r="H217" s="28"/>
      <c r="I217" s="29"/>
      <c r="J217" s="29"/>
      <c r="L217" s="25"/>
    </row>
    <row r="218" spans="5:12" x14ac:dyDescent="0.2">
      <c r="E218" s="27"/>
      <c r="F218" s="27"/>
      <c r="G218" s="27"/>
      <c r="H218" s="28"/>
      <c r="I218" s="29"/>
      <c r="J218" s="29"/>
      <c r="L218" s="25"/>
    </row>
    <row r="219" spans="5:12" x14ac:dyDescent="0.2">
      <c r="E219" s="27"/>
      <c r="F219" s="27"/>
      <c r="G219" s="27"/>
      <c r="H219" s="28"/>
      <c r="I219" s="29"/>
      <c r="J219" s="29"/>
      <c r="L219" s="25"/>
    </row>
    <row r="220" spans="5:12" x14ac:dyDescent="0.2">
      <c r="E220" s="27"/>
      <c r="F220" s="27"/>
      <c r="G220" s="27"/>
      <c r="H220" s="28"/>
      <c r="I220" s="29"/>
      <c r="J220" s="29"/>
      <c r="L220" s="25"/>
    </row>
    <row r="221" spans="5:12" x14ac:dyDescent="0.2">
      <c r="E221" s="27"/>
      <c r="F221" s="27"/>
      <c r="G221" s="27"/>
      <c r="H221" s="28"/>
      <c r="I221" s="29"/>
      <c r="J221" s="29"/>
      <c r="L221" s="25"/>
    </row>
    <row r="222" spans="5:12" x14ac:dyDescent="0.2">
      <c r="E222" s="27"/>
      <c r="F222" s="27"/>
      <c r="G222" s="27"/>
      <c r="H222" s="28"/>
      <c r="I222" s="29"/>
      <c r="J222" s="29"/>
      <c r="L222" s="25"/>
    </row>
    <row r="223" spans="5:12" x14ac:dyDescent="0.2">
      <c r="E223" s="27"/>
      <c r="F223" s="27"/>
      <c r="G223" s="27"/>
      <c r="H223" s="28"/>
      <c r="I223" s="29"/>
      <c r="J223" s="29"/>
      <c r="L223" s="25"/>
    </row>
    <row r="224" spans="5:12" x14ac:dyDescent="0.2">
      <c r="E224" s="27"/>
      <c r="F224" s="27"/>
      <c r="G224" s="27"/>
      <c r="H224" s="28"/>
      <c r="I224" s="29"/>
      <c r="J224" s="29"/>
      <c r="L224" s="25"/>
    </row>
    <row r="225" spans="5:12" x14ac:dyDescent="0.2">
      <c r="E225" s="27"/>
      <c r="F225" s="27"/>
      <c r="G225" s="27"/>
      <c r="H225" s="28"/>
      <c r="I225" s="29"/>
      <c r="J225" s="29"/>
      <c r="L225" s="25"/>
    </row>
    <row r="226" spans="5:12" x14ac:dyDescent="0.2">
      <c r="E226" s="27"/>
      <c r="F226" s="27"/>
      <c r="G226" s="27"/>
      <c r="H226" s="28"/>
      <c r="I226" s="29"/>
      <c r="J226" s="29"/>
      <c r="L226" s="25"/>
    </row>
    <row r="227" spans="5:12" x14ac:dyDescent="0.2">
      <c r="E227" s="27"/>
      <c r="F227" s="27"/>
      <c r="G227" s="27"/>
      <c r="H227" s="28"/>
      <c r="I227" s="29"/>
      <c r="J227" s="29"/>
      <c r="L227" s="25"/>
    </row>
    <row r="228" spans="5:12" x14ac:dyDescent="0.2">
      <c r="E228" s="27"/>
      <c r="F228" s="27"/>
      <c r="G228" s="27"/>
      <c r="H228" s="28"/>
      <c r="I228" s="29"/>
      <c r="J228" s="29"/>
      <c r="L228" s="25"/>
    </row>
    <row r="229" spans="5:12" x14ac:dyDescent="0.2">
      <c r="E229" s="27"/>
      <c r="F229" s="27"/>
      <c r="G229" s="27"/>
      <c r="H229" s="28"/>
      <c r="I229" s="29"/>
      <c r="J229" s="29"/>
      <c r="L229" s="25"/>
    </row>
    <row r="230" spans="5:12" x14ac:dyDescent="0.2">
      <c r="E230" s="27"/>
      <c r="F230" s="27"/>
      <c r="G230" s="27"/>
      <c r="H230" s="28"/>
      <c r="I230" s="29"/>
      <c r="J230" s="29"/>
      <c r="L230" s="25"/>
    </row>
    <row r="231" spans="5:12" x14ac:dyDescent="0.2">
      <c r="E231" s="27"/>
      <c r="F231" s="27"/>
      <c r="G231" s="27"/>
      <c r="H231" s="28"/>
      <c r="I231" s="29"/>
      <c r="J231" s="29"/>
      <c r="L231" s="25"/>
    </row>
    <row r="232" spans="5:12" x14ac:dyDescent="0.2">
      <c r="E232" s="27"/>
      <c r="F232" s="27"/>
      <c r="G232" s="27"/>
      <c r="H232" s="28"/>
      <c r="I232" s="29"/>
      <c r="J232" s="29"/>
      <c r="L232" s="25"/>
    </row>
    <row r="233" spans="5:12" x14ac:dyDescent="0.2">
      <c r="E233" s="27"/>
      <c r="F233" s="27"/>
      <c r="G233" s="27"/>
      <c r="H233" s="28"/>
      <c r="I233" s="29"/>
      <c r="J233" s="29"/>
      <c r="L233" s="25"/>
    </row>
    <row r="234" spans="5:12" x14ac:dyDescent="0.2">
      <c r="E234" s="27"/>
      <c r="F234" s="27"/>
      <c r="G234" s="27"/>
      <c r="H234" s="28"/>
      <c r="I234" s="29"/>
      <c r="J234" s="29"/>
      <c r="L234" s="25"/>
    </row>
    <row r="235" spans="5:12" x14ac:dyDescent="0.2">
      <c r="E235" s="27"/>
      <c r="F235" s="27"/>
      <c r="G235" s="27"/>
      <c r="H235" s="28"/>
      <c r="I235" s="29"/>
      <c r="J235" s="29"/>
      <c r="L235" s="25"/>
    </row>
    <row r="236" spans="5:12" x14ac:dyDescent="0.2">
      <c r="E236" s="27"/>
      <c r="F236" s="27"/>
      <c r="G236" s="27"/>
      <c r="H236" s="28"/>
      <c r="I236" s="29"/>
      <c r="J236" s="29"/>
      <c r="L236" s="25"/>
    </row>
    <row r="237" spans="5:12" x14ac:dyDescent="0.2">
      <c r="E237" s="27"/>
      <c r="F237" s="27"/>
      <c r="G237" s="27"/>
      <c r="H237" s="28"/>
      <c r="I237" s="29"/>
      <c r="J237" s="29"/>
      <c r="L237" s="25"/>
    </row>
    <row r="238" spans="5:12" x14ac:dyDescent="0.2">
      <c r="E238" s="27"/>
      <c r="F238" s="27"/>
      <c r="G238" s="27"/>
      <c r="H238" s="28"/>
      <c r="I238" s="29"/>
      <c r="J238" s="29"/>
      <c r="L238" s="25"/>
    </row>
    <row r="239" spans="5:12" x14ac:dyDescent="0.2">
      <c r="E239" s="27"/>
      <c r="F239" s="27"/>
      <c r="G239" s="27"/>
      <c r="H239" s="28"/>
      <c r="I239" s="29"/>
      <c r="J239" s="29"/>
      <c r="L239" s="25"/>
    </row>
    <row r="240" spans="5:12" x14ac:dyDescent="0.2">
      <c r="E240" s="27"/>
      <c r="F240" s="27"/>
      <c r="G240" s="27"/>
      <c r="H240" s="28"/>
      <c r="I240" s="29"/>
      <c r="J240" s="29"/>
      <c r="L240" s="25"/>
    </row>
    <row r="241" spans="5:12" x14ac:dyDescent="0.2">
      <c r="E241" s="27"/>
      <c r="F241" s="27"/>
      <c r="G241" s="27"/>
      <c r="H241" s="28"/>
      <c r="I241" s="29"/>
      <c r="J241" s="29"/>
      <c r="L241" s="25"/>
    </row>
    <row r="242" spans="5:12" x14ac:dyDescent="0.2">
      <c r="E242" s="27"/>
      <c r="F242" s="27"/>
      <c r="G242" s="27"/>
      <c r="H242" s="28"/>
      <c r="I242" s="29"/>
      <c r="J242" s="29"/>
      <c r="L242" s="25"/>
    </row>
    <row r="243" spans="5:12" x14ac:dyDescent="0.2">
      <c r="E243" s="27"/>
      <c r="F243" s="27"/>
      <c r="G243" s="27"/>
      <c r="H243" s="28"/>
      <c r="I243" s="29"/>
      <c r="J243" s="29"/>
      <c r="L243" s="25"/>
    </row>
    <row r="244" spans="5:12" x14ac:dyDescent="0.2">
      <c r="E244" s="27"/>
      <c r="F244" s="27"/>
      <c r="G244" s="27"/>
      <c r="H244" s="28"/>
      <c r="I244" s="29"/>
      <c r="J244" s="29"/>
      <c r="L244" s="25"/>
    </row>
    <row r="245" spans="5:12" x14ac:dyDescent="0.2">
      <c r="E245" s="27"/>
      <c r="F245" s="27"/>
      <c r="G245" s="27"/>
      <c r="H245" s="28"/>
      <c r="I245" s="29"/>
      <c r="J245" s="29"/>
      <c r="L245" s="25"/>
    </row>
    <row r="246" spans="5:12" x14ac:dyDescent="0.2">
      <c r="E246" s="27"/>
      <c r="F246" s="27"/>
      <c r="G246" s="27"/>
      <c r="H246" s="28"/>
      <c r="I246" s="29"/>
      <c r="J246" s="29"/>
      <c r="L246" s="25"/>
    </row>
    <row r="247" spans="5:12" x14ac:dyDescent="0.2">
      <c r="E247" s="27"/>
      <c r="F247" s="27"/>
      <c r="G247" s="27"/>
      <c r="H247" s="28"/>
      <c r="I247" s="29"/>
      <c r="J247" s="29"/>
      <c r="L247" s="25"/>
    </row>
    <row r="248" spans="5:12" x14ac:dyDescent="0.2">
      <c r="E248" s="27"/>
      <c r="F248" s="27"/>
      <c r="G248" s="27"/>
      <c r="H248" s="28"/>
      <c r="I248" s="29"/>
      <c r="J248" s="29"/>
      <c r="L248" s="25"/>
    </row>
    <row r="249" spans="5:12" x14ac:dyDescent="0.2">
      <c r="E249" s="27"/>
      <c r="F249" s="27"/>
      <c r="G249" s="27"/>
      <c r="H249" s="28"/>
      <c r="I249" s="29"/>
      <c r="J249" s="29"/>
      <c r="L249" s="25"/>
    </row>
    <row r="250" spans="5:12" x14ac:dyDescent="0.2">
      <c r="E250" s="27"/>
      <c r="F250" s="27"/>
      <c r="G250" s="27"/>
      <c r="H250" s="28"/>
      <c r="I250" s="29"/>
      <c r="J250" s="29"/>
      <c r="L250" s="25"/>
    </row>
    <row r="251" spans="5:12" x14ac:dyDescent="0.2">
      <c r="E251" s="27"/>
      <c r="F251" s="27"/>
      <c r="G251" s="27"/>
      <c r="H251" s="28"/>
      <c r="I251" s="29"/>
      <c r="J251" s="29"/>
      <c r="L251" s="25"/>
    </row>
    <row r="252" spans="5:12" x14ac:dyDescent="0.2">
      <c r="E252" s="27"/>
      <c r="F252" s="27"/>
      <c r="G252" s="27"/>
      <c r="H252" s="28"/>
      <c r="I252" s="29"/>
      <c r="J252" s="29"/>
      <c r="L252" s="25"/>
    </row>
    <row r="253" spans="5:12" x14ac:dyDescent="0.2">
      <c r="E253" s="27"/>
      <c r="F253" s="27"/>
      <c r="G253" s="27"/>
      <c r="H253" s="28"/>
      <c r="I253" s="29"/>
      <c r="J253" s="29"/>
      <c r="L253" s="25"/>
    </row>
    <row r="254" spans="5:12" x14ac:dyDescent="0.2">
      <c r="E254" s="27"/>
      <c r="F254" s="27"/>
      <c r="G254" s="27"/>
      <c r="H254" s="28"/>
      <c r="I254" s="29"/>
      <c r="J254" s="29"/>
      <c r="L254" s="25"/>
    </row>
    <row r="255" spans="5:12" x14ac:dyDescent="0.2">
      <c r="E255" s="27"/>
      <c r="F255" s="27"/>
      <c r="G255" s="27"/>
      <c r="H255" s="28"/>
      <c r="I255" s="29"/>
      <c r="J255" s="29"/>
      <c r="L255" s="25"/>
    </row>
    <row r="256" spans="5:12" x14ac:dyDescent="0.2">
      <c r="E256" s="27"/>
      <c r="F256" s="27"/>
      <c r="G256" s="27"/>
      <c r="H256" s="28"/>
      <c r="I256" s="29"/>
      <c r="J256" s="29"/>
      <c r="L256" s="25"/>
    </row>
    <row r="257" spans="5:12" x14ac:dyDescent="0.2">
      <c r="E257" s="27"/>
      <c r="F257" s="27"/>
      <c r="G257" s="27"/>
      <c r="H257" s="28"/>
      <c r="I257" s="29"/>
      <c r="J257" s="29"/>
      <c r="L257" s="25"/>
    </row>
    <row r="258" spans="5:12" x14ac:dyDescent="0.2">
      <c r="E258" s="27"/>
      <c r="F258" s="27"/>
      <c r="G258" s="27"/>
      <c r="H258" s="28"/>
      <c r="I258" s="29"/>
      <c r="J258" s="29"/>
      <c r="L258" s="25"/>
    </row>
    <row r="259" spans="5:12" x14ac:dyDescent="0.2">
      <c r="E259" s="27"/>
      <c r="F259" s="27"/>
      <c r="G259" s="27"/>
      <c r="H259" s="28"/>
      <c r="I259" s="29"/>
      <c r="J259" s="29"/>
      <c r="L259" s="25"/>
    </row>
    <row r="260" spans="5:12" x14ac:dyDescent="0.2">
      <c r="E260" s="27"/>
      <c r="F260" s="27"/>
      <c r="G260" s="27"/>
      <c r="H260" s="28"/>
      <c r="I260" s="29"/>
      <c r="J260" s="29"/>
      <c r="L260" s="25"/>
    </row>
    <row r="261" spans="5:12" x14ac:dyDescent="0.2">
      <c r="E261" s="27"/>
      <c r="F261" s="27"/>
      <c r="G261" s="27"/>
      <c r="H261" s="28"/>
      <c r="I261" s="29"/>
      <c r="J261" s="29"/>
      <c r="L261" s="25"/>
    </row>
    <row r="262" spans="5:12" x14ac:dyDescent="0.2">
      <c r="E262" s="27"/>
      <c r="F262" s="27"/>
      <c r="G262" s="27"/>
      <c r="H262" s="28"/>
      <c r="I262" s="29"/>
      <c r="J262" s="29"/>
      <c r="L262" s="25"/>
    </row>
    <row r="263" spans="5:12" x14ac:dyDescent="0.2">
      <c r="E263" s="27"/>
      <c r="F263" s="27"/>
      <c r="G263" s="27"/>
      <c r="H263" s="28"/>
      <c r="I263" s="29"/>
      <c r="J263" s="29"/>
      <c r="L263" s="25"/>
    </row>
    <row r="264" spans="5:12" x14ac:dyDescent="0.2">
      <c r="E264" s="27"/>
      <c r="F264" s="27"/>
      <c r="G264" s="27"/>
      <c r="H264" s="28"/>
      <c r="I264" s="29"/>
      <c r="J264" s="29"/>
      <c r="L264" s="25"/>
    </row>
    <row r="265" spans="5:12" x14ac:dyDescent="0.2">
      <c r="E265" s="27"/>
      <c r="F265" s="27"/>
      <c r="G265" s="27"/>
      <c r="H265" s="28"/>
      <c r="I265" s="29"/>
      <c r="J265" s="29"/>
      <c r="L265" s="25"/>
    </row>
    <row r="266" spans="5:12" x14ac:dyDescent="0.2">
      <c r="E266" s="27"/>
      <c r="F266" s="27"/>
      <c r="G266" s="27"/>
      <c r="H266" s="28"/>
      <c r="I266" s="29"/>
      <c r="J266" s="29"/>
      <c r="L266" s="25"/>
    </row>
    <row r="267" spans="5:12" x14ac:dyDescent="0.2">
      <c r="E267" s="27"/>
      <c r="F267" s="27"/>
      <c r="G267" s="27"/>
      <c r="H267" s="28"/>
      <c r="I267" s="29"/>
      <c r="J267" s="29"/>
      <c r="L267" s="25"/>
    </row>
    <row r="268" spans="5:12" x14ac:dyDescent="0.2">
      <c r="E268" s="27"/>
      <c r="F268" s="27"/>
      <c r="G268" s="27"/>
      <c r="H268" s="28"/>
      <c r="I268" s="29"/>
      <c r="J268" s="29"/>
      <c r="L268" s="25"/>
    </row>
    <row r="269" spans="5:12" x14ac:dyDescent="0.2">
      <c r="E269" s="27"/>
      <c r="F269" s="27"/>
      <c r="G269" s="27"/>
      <c r="H269" s="28"/>
      <c r="I269" s="29"/>
      <c r="J269" s="29"/>
      <c r="L269" s="25"/>
    </row>
    <row r="270" spans="5:12" x14ac:dyDescent="0.2">
      <c r="E270" s="27"/>
      <c r="F270" s="27"/>
      <c r="G270" s="27"/>
      <c r="H270" s="28"/>
      <c r="I270" s="29"/>
      <c r="J270" s="29"/>
      <c r="L270" s="25"/>
    </row>
    <row r="271" spans="5:12" x14ac:dyDescent="0.2">
      <c r="E271" s="27"/>
      <c r="F271" s="27"/>
      <c r="G271" s="27"/>
      <c r="H271" s="28"/>
      <c r="I271" s="29"/>
      <c r="J271" s="29"/>
      <c r="L271" s="25"/>
    </row>
    <row r="272" spans="5:12" x14ac:dyDescent="0.2">
      <c r="E272" s="27"/>
      <c r="F272" s="27"/>
      <c r="G272" s="27"/>
      <c r="H272" s="28"/>
      <c r="I272" s="29"/>
      <c r="J272" s="29"/>
      <c r="L272" s="25"/>
    </row>
    <row r="273" spans="5:12" x14ac:dyDescent="0.2">
      <c r="E273" s="27"/>
      <c r="F273" s="27"/>
      <c r="G273" s="27"/>
      <c r="H273" s="28"/>
      <c r="I273" s="29"/>
      <c r="J273" s="29"/>
      <c r="L273" s="25"/>
    </row>
    <row r="274" spans="5:12" x14ac:dyDescent="0.2">
      <c r="E274" s="27"/>
      <c r="F274" s="27"/>
      <c r="G274" s="27"/>
      <c r="H274" s="28"/>
      <c r="I274" s="29"/>
      <c r="J274" s="29"/>
      <c r="L274" s="25"/>
    </row>
    <row r="275" spans="5:12" x14ac:dyDescent="0.2">
      <c r="E275" s="27"/>
      <c r="F275" s="27"/>
      <c r="G275" s="27"/>
      <c r="H275" s="28"/>
      <c r="I275" s="29"/>
      <c r="J275" s="29"/>
      <c r="L275" s="25"/>
    </row>
    <row r="276" spans="5:12" x14ac:dyDescent="0.2">
      <c r="E276" s="27"/>
      <c r="F276" s="27"/>
      <c r="G276" s="27"/>
      <c r="H276" s="28"/>
      <c r="I276" s="29"/>
      <c r="J276" s="29"/>
      <c r="L276" s="25"/>
    </row>
    <row r="277" spans="5:12" x14ac:dyDescent="0.2">
      <c r="E277" s="27"/>
      <c r="F277" s="27"/>
      <c r="G277" s="27"/>
      <c r="H277" s="28"/>
      <c r="I277" s="29"/>
      <c r="J277" s="29"/>
      <c r="L277" s="25"/>
    </row>
    <row r="278" spans="5:12" x14ac:dyDescent="0.2">
      <c r="E278" s="27"/>
      <c r="F278" s="27"/>
      <c r="G278" s="27"/>
      <c r="H278" s="28"/>
      <c r="I278" s="29"/>
      <c r="J278" s="29"/>
      <c r="L278" s="25"/>
    </row>
    <row r="279" spans="5:12" x14ac:dyDescent="0.2">
      <c r="E279" s="27"/>
      <c r="F279" s="27"/>
      <c r="G279" s="27"/>
      <c r="H279" s="28"/>
      <c r="I279" s="29"/>
      <c r="J279" s="29"/>
      <c r="L279" s="25"/>
    </row>
    <row r="280" spans="5:12" x14ac:dyDescent="0.2">
      <c r="E280" s="27"/>
      <c r="F280" s="27"/>
      <c r="G280" s="27"/>
      <c r="H280" s="28"/>
      <c r="I280" s="29"/>
      <c r="J280" s="29"/>
      <c r="L280" s="25"/>
    </row>
    <row r="281" spans="5:12" x14ac:dyDescent="0.2">
      <c r="E281" s="27"/>
      <c r="F281" s="27"/>
      <c r="G281" s="27"/>
      <c r="H281" s="28"/>
      <c r="I281" s="29"/>
      <c r="J281" s="29"/>
      <c r="L281" s="25"/>
    </row>
    <row r="282" spans="5:12" x14ac:dyDescent="0.2">
      <c r="E282" s="27"/>
      <c r="F282" s="27"/>
      <c r="G282" s="27"/>
      <c r="H282" s="28"/>
      <c r="I282" s="29"/>
      <c r="J282" s="29"/>
      <c r="L282" s="25"/>
    </row>
    <row r="283" spans="5:12" x14ac:dyDescent="0.2">
      <c r="E283" s="27"/>
      <c r="F283" s="27"/>
      <c r="G283" s="27"/>
      <c r="H283" s="28"/>
      <c r="I283" s="29"/>
      <c r="J283" s="29"/>
      <c r="L283" s="25"/>
    </row>
    <row r="284" spans="5:12" x14ac:dyDescent="0.2">
      <c r="E284" s="27"/>
      <c r="F284" s="27"/>
      <c r="G284" s="27"/>
      <c r="H284" s="28"/>
      <c r="I284" s="29"/>
      <c r="J284" s="29"/>
      <c r="L284" s="25"/>
    </row>
    <row r="285" spans="5:12" x14ac:dyDescent="0.2">
      <c r="E285" s="27"/>
      <c r="F285" s="27"/>
      <c r="G285" s="27"/>
      <c r="H285" s="28"/>
      <c r="I285" s="29"/>
      <c r="J285" s="29"/>
      <c r="L285" s="25"/>
    </row>
    <row r="286" spans="5:12" x14ac:dyDescent="0.2">
      <c r="E286" s="27"/>
      <c r="F286" s="27"/>
      <c r="G286" s="27"/>
      <c r="H286" s="28"/>
      <c r="I286" s="29"/>
      <c r="J286" s="29"/>
      <c r="L286" s="25"/>
    </row>
    <row r="287" spans="5:12" x14ac:dyDescent="0.2">
      <c r="E287" s="27"/>
      <c r="F287" s="27"/>
      <c r="G287" s="27"/>
      <c r="H287" s="28"/>
      <c r="I287" s="29"/>
      <c r="J287" s="29"/>
      <c r="L287" s="25"/>
    </row>
    <row r="288" spans="5:12" x14ac:dyDescent="0.2">
      <c r="E288" s="27"/>
      <c r="F288" s="27"/>
      <c r="G288" s="27"/>
      <c r="H288" s="28"/>
      <c r="I288" s="29"/>
      <c r="J288" s="29"/>
      <c r="L288" s="25"/>
    </row>
    <row r="289" spans="5:12" x14ac:dyDescent="0.2">
      <c r="E289" s="27"/>
      <c r="F289" s="27"/>
      <c r="G289" s="27"/>
      <c r="H289" s="28"/>
      <c r="I289" s="29"/>
      <c r="J289" s="29"/>
      <c r="L289" s="25"/>
    </row>
    <row r="290" spans="5:12" x14ac:dyDescent="0.2">
      <c r="E290" s="27"/>
      <c r="F290" s="27"/>
      <c r="G290" s="27"/>
      <c r="H290" s="28"/>
      <c r="I290" s="29"/>
      <c r="J290" s="29"/>
      <c r="L290" s="25"/>
    </row>
    <row r="291" spans="5:12" x14ac:dyDescent="0.2">
      <c r="E291" s="27"/>
      <c r="F291" s="27"/>
      <c r="G291" s="27"/>
      <c r="H291" s="28"/>
      <c r="I291" s="29"/>
      <c r="J291" s="29"/>
      <c r="L291" s="25"/>
    </row>
    <row r="292" spans="5:12" x14ac:dyDescent="0.2">
      <c r="E292" s="27"/>
      <c r="F292" s="27"/>
      <c r="G292" s="27"/>
      <c r="H292" s="28"/>
      <c r="I292" s="29"/>
      <c r="J292" s="29"/>
      <c r="L292" s="25"/>
    </row>
    <row r="293" spans="5:12" x14ac:dyDescent="0.2">
      <c r="E293" s="27"/>
      <c r="F293" s="27"/>
      <c r="G293" s="27"/>
      <c r="H293" s="28"/>
      <c r="I293" s="29"/>
      <c r="J293" s="29"/>
      <c r="L293" s="25"/>
    </row>
    <row r="294" spans="5:12" x14ac:dyDescent="0.2">
      <c r="H294" s="30"/>
      <c r="I294" s="30"/>
      <c r="J294" s="30"/>
    </row>
  </sheetData>
  <sheetProtection formatCells="0" formatColumns="0" formatRows="0" insertRows="0" deleteRows="0" autoFilter="0"/>
  <autoFilter ref="A3:O125" xr:uid="{00000000-0009-0000-0000-000000000000}"/>
  <mergeCells count="2">
    <mergeCell ref="A1:O1"/>
    <mergeCell ref="A125:M125"/>
  </mergeCells>
  <phoneticPr fontId="9" type="noConversion"/>
  <dataValidations count="1">
    <dataValidation allowBlank="1" showErrorMessage="1" prompt="Clave asignada al programa/proyecto" sqref="A2:A3" xr:uid="{00000000-0002-0000-0000-000000000000}"/>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8" activePane="bottomLeft" state="frozen"/>
      <selection pane="bottomLeft" activeCell="A14" sqref="A14"/>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x14ac:dyDescent="0.2">
      <c r="A14" s="8" t="s">
        <v>41</v>
      </c>
    </row>
    <row r="15" spans="1:1" ht="22.5" x14ac:dyDescent="0.2">
      <c r="A15" s="7" t="s">
        <v>31</v>
      </c>
    </row>
    <row r="16" spans="1:1" x14ac:dyDescent="0.2">
      <c r="A16" s="8" t="s">
        <v>32</v>
      </c>
    </row>
    <row r="17" spans="1:1" ht="11.25" customHeight="1" x14ac:dyDescent="0.2">
      <c r="A17" s="6"/>
    </row>
    <row r="18" spans="1:1" x14ac:dyDescent="0.2">
      <c r="A18" s="3" t="s">
        <v>18</v>
      </c>
    </row>
    <row r="19" spans="1:1" x14ac:dyDescent="0.2">
      <c r="A19" s="6" t="s">
        <v>19</v>
      </c>
    </row>
    <row r="21" spans="1:1" x14ac:dyDescent="0.2">
      <c r="A21" s="10" t="s">
        <v>34</v>
      </c>
    </row>
    <row r="22" spans="1:1" ht="33.75" x14ac:dyDescent="0.2">
      <c r="A22" s="9" t="s">
        <v>35</v>
      </c>
    </row>
    <row r="24" spans="1:1" ht="38.25" customHeight="1" x14ac:dyDescent="0.2">
      <c r="A24" s="9" t="s">
        <v>36</v>
      </c>
    </row>
    <row r="26" spans="1:1" ht="24" x14ac:dyDescent="0.2">
      <c r="A26" s="11" t="s">
        <v>39</v>
      </c>
    </row>
    <row r="27" spans="1:1" x14ac:dyDescent="0.2">
      <c r="A27" s="5" t="s">
        <v>37</v>
      </c>
    </row>
    <row r="28" spans="1:1" ht="14.25" x14ac:dyDescent="0.2">
      <c r="A28" s="5"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FEC8FCA9-6072-4431-8830-F7646432B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BBEB07-AD9F-49D1-8E66-13A4323425E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admin11</cp:lastModifiedBy>
  <cp:lastPrinted>2017-03-30T22:21:48Z</cp:lastPrinted>
  <dcterms:created xsi:type="dcterms:W3CDTF">2014-10-22T05:35:08Z</dcterms:created>
  <dcterms:modified xsi:type="dcterms:W3CDTF">2022-02-12T20:10:41Z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