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5" l="1"/>
  <c r="A1" i="64"/>
  <c r="A1" i="63"/>
  <c r="A1" i="62"/>
  <c r="A1" i="61"/>
  <c r="A1" i="59"/>
  <c r="A1" i="60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E21" i="62" s="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57" i="60"/>
  <c r="C66" i="62"/>
  <c r="C49" i="62" s="1"/>
  <c r="C145" i="62" s="1"/>
  <c r="E48" i="62" s="1"/>
  <c r="D66" i="62"/>
  <c r="D49" i="62" s="1"/>
  <c r="D145" i="62" s="1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<sst xmlns="http://schemas.openxmlformats.org/spreadsheetml/2006/main" count="877" uniqueCount="607">
  <si>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</si>
  <si>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</si>
  <si>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</si>
  <si>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</si>
  <si>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</si>
  <si>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</si>
  <si>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</si>
  <si>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</si>
  <si>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</si>
  <si>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</si>
  <si>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</si>
  <si>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</si>
  <si>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</si>
  <si>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</si>
  <si>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</si>
  <si>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</si>
  <si>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</si>
  <si>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</si>
  <si>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</si>
  <si>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</si>
  <si>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</si>
  <si>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</si>
  <si>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</si>
  <si>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</si>
  <si>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</si>
  <si>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</si>
  <si>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</si>
  <si>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</si>
  <si>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</si>
  <si>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</si>
  <si>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</si>
  <si>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</si>
  <si>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</si>
  <si>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</si>
  <si>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</si>
  <si>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</si>
  <si>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</si>
  <si>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</si>
  <si>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</si>
  <si>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</si>
  <si>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</si>
  <si>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</si>
  <si>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</si>
  <si>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</si>
  <si>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</si>
  <si>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</si>
  <si>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</si>
  <si>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</si>
  <si>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</si>
  <si>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</si>
  <si>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</si>
  <si>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</si>
  <si>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</si>
  <si>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</si>
  <si>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</si>
  <si>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</si>
  <si>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</si>
  <si>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</si>
  <si>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</si>
  <si>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</si>
  <si>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</si>
  <si>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</si>
  <si>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</si>
  <si>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</si>
  <si>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</si>
  <si>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</si>
  <si>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</si>
  <si>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</si>
  <si>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</si>
  <si>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</si>
  <si>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</si>
  <si>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</si>
  <si>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</si>
  <si>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</si>
  <si>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</si>
  <si>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</si>
  <si>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</si>
  <si>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</si>
  <si>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</si>
  <si>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</si>
  <si>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</si>
  <si>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</si>
  <si>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</si>
  <si>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</si>
  <si>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</si>
  <si>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</si>
  <si>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</si>
  <si>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</si>
  <si>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</si>
  <si>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</si>
  <si>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</si>
  <si>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</si>
  <si>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</si>
  <si>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</si>
  <si>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</si>
  <si>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</si>
  <si>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</si>
  <si>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</si>
  <si>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</si>
  <si>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</si>
  <si>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</si>
  <si>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</si>
  <si>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</si>
  <si>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</si>
  <si>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</si>
  <si>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</si>
  <si>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</si>
  <si>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</si>
  <si>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</si>
  <si>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</si>
  <si>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</si>
  <si>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</si>
  <si>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</si>
  <si>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</si>
  <si>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</si>
  <si>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</si>
  <si>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</si>
  <si>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</si>
  <si>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</si>
  <si>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</si>
  <si>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</si>
  <si>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</si>
  <si>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</si>
  <si>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</si>
  <si>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</si>
  <si>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</si>
  <si>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</si>
  <si>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</si>
  <si>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</si>
  <si>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</si>
  <si>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</si>
  <si>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</si>
  <si>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</si>
  <si>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</si>
  <si>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</si>
  <si>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</si>
  <si>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</si>
  <si>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</si>
  <si>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</si>
  <si>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</si>
  <si>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</si>
  <si>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</si>
  <si>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</si>
  <si>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</si>
  <si>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</si>
  <si>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</si>
  <si>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</si>
  <si>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</si>
  <si>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</si>
  <si>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</si>
  <si>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</si>
  <si>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</si>
  <si>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</si>
  <si>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</si>
  <si>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</si>
  <si>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</si>
  <si>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</si>
  <si>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</si>
  <si>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</si>
  <si>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</si>
  <si>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</si>
  <si>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</si>
  <si>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</si>
  <si>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</si>
  <si>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</si>
  <si>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</si>
  <si>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</si>
  <si>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</si>
  <si>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</si>
  <si>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</si>
  <si>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</si>
  <si>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</si>
  <si>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</si>
  <si>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</si>
  <si>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</si>
  <si>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</si>
  <si>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</si>
  <si>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</si>
  <si>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</si>
  <si>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</si>
  <si>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</si>
  <si>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</si>
  <si>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</si>
  <si>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</si>
  <si>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</si>
  <si>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</si>
  <si>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</si>
  <si>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</si>
  <si>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</si>
  <si>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</si>
  <si>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</si>
  <si>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</si>
  <si>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</si>
  <si>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</si>
  <si>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</si>
  <si>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</si>
  <si>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</si>
  <si>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</si>
  <si>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</si>
  <si>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</si>
  <si>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</si>
  <si>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</si>
  <si>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</si>
  <si>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</si>
  <si>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</si>
  <si>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</si>
  <si>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</si>
  <si>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</si>
  <si>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</si>
  <si>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</si>
  <si>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</si>
  <si>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</si>
  <si>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</si>
  <si>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</si>
  <si>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</si>
  <si>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</si>
  <si>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</si>
  <si>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</si>
  <si>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</si>
  <si>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</si>
  <si>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</si>
  <si>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</si>
  <si>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</si>
  <si>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</si>
  <si>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</si>
  <si>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</si>
  <si>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</si>
  <si>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</si>
  <si>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</si>
  <si>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</si>
  <si>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</si>
  <si>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</si>
  <si>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</si>
  <si>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</si>
  <si>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</si>
  <si>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</si>
  <si>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</si>
  <si>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</si>
  <si>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</si>
  <si>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</si>
  <si>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</si>
  <si>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</si>
  <si>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</si>
  <si>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</si>
  <si>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</si>
  <si>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</si>
  <si>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</si>
  <si>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</si>
  <si>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</si>
  <si>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</si>
  <si>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</si>
  <si>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</si>
  <si>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</si>
  <si>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</si>
  <si>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</si>
  <si>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</si>
  <si>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</si>
  <si>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</si>
  <si>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</si>
  <si>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</si>
  <si>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</si>
  <si>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</si>
  <si>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</si>
  <si>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</si>
  <si>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</si>
  <si>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</si>
  <si>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</si>
  <si>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</si>
  <si>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</si>
  <si>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</si>
  <si>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</si>
  <si>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</si>
  <si>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</si>
  <si>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</si>
  <si>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</si>
  <si>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</si>
  <si>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</si>
  <si>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</si>
  <si>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</si>
  <si>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</si>
  <si>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</si>
  <si>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</si>
  <si>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</si>
  <si>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</si>
  <si>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</si>
  <si>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</si>
  <si>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</si>
  <si>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</si>
  <si>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</si>
  <si>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</si>
  <si>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</si>
  <si>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</si>
  <si>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</si>
  <si>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</si>
  <si>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</si>
  <si>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</si>
  <si>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</si>
  <si>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</si>
  <si>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</si>
  <si>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</si>
  <si>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</si>
  <si>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</si>
  <si>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</si>
  <si>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</si>
  <si>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</si>
  <si>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</si>
  <si>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</si>
  <si>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</si>
  <si>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</si>
  <si>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</si>
  <si>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</si>
  <si>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</si>
  <si>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</si>
  <si>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</si>
  <si>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</si>
  <si>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</si>
  <si>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</si>
  <si>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</si>
  <si>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</si>
  <si>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</si>
  <si>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</si>
  <si>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</si>
  <si>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</si>
  <si>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</si>
  <si>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</si>
  <si>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</si>
  <si>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</si>
  <si>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</si>
  <si>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</si>
  <si>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</si>
  <si>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</si>
  <si>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</si>
  <si>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</si>
  <si>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</si>
  <si>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</si>
  <si>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</si>
  <si>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</si>
  <si>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</si>
  <si>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</si>
  <si>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</si>
  <si>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</si>
  <si>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</si>
  <si>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</si>
  <si>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</si>
  <si>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</si>
  <si>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</si>
  <si>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</si>
  <si>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</si>
  <si>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</si>
  <si>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</si>
  <si>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</si>
  <si>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</si>
  <si>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</si>
  <si>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</si>
  <si>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</si>
  <si>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</si>
  <si>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</si>
  <si>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</si>
  <si>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</si>
  <si>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</si>
  <si>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</si>
  <si>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</si>
  <si>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</si>
  <si>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</si>
  <si>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</si>
  <si>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</si>
  <si>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</si>
  <si>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</si>
  <si>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</si>
  <si>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</si>
  <si>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</si>
  <si>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</si>
  <si>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</si>
  <si>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</si>
  <si>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</si>
  <si>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</si>
  <si>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</si>
  <si>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</si>
  <si>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</si>
  <si>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</si>
  <si>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</si>
  <si>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</si>
  <si>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</si>
  <si>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</si>
  <si>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</si>
  <si>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</si>
  <si>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</si>
  <si>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</si>
  <si>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</si>
  <si>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</si>
  <si>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</si>
  <si>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</si>
  <si>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</si>
  <si>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</si>
  <si>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</si>
  <si>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</si>
  <si>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</si>
  <si>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</si>
  <si>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</si>
  <si>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</si>
  <si>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</si>
  <si>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</si>
  <si>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</si>
  <si>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</si>
  <si>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</si>
  <si>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</si>
  <si>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</si>
  <si>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</si>
  <si>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</si>
  <si>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</si>
  <si>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</si>
  <si>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</si>
  <si>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</si>
  <si>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</si>
  <si>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</si>
  <si>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</si>
  <si>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</si>
  <si>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</si>
  <si>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</si>
  <si>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</si>
  <si>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</si>
  <si>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</si>
  <si>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</si>
  <si>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</si>
  <si>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</si>
  <si>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</si>
  <si>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</si>
  <si>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</si>
  <si>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</si>
  <si>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</si>
  <si>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</si>
  <si>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</si>
  <si>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</si>
  <si>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</si>
  <si>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</si>
  <si>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</si>
  <si>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</si>
  <si>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</si>
  <si>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</si>
  <si>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</si>
  <si>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</si>
  <si>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</si>
  <si>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</si>
  <si>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</si>
  <si>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</si>
  <si>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</si>
  <si>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</si>
  <si>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</si>
  <si>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</si>
  <si>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</si>
  <si>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</si>
  <si>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</si>
  <si>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</si>
  <si>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</si>
  <si>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</si>
  <si>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</si>
  <si>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</si>
  <si>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</si>
  <si>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</si>
  <si>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</si>
  <si>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</si>
  <si>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</si>
  <si>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</si>
  <si>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</si>
  <si>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</si>
  <si>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</si>
  <si>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</si>
  <si>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</si>
  <si>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</si>
  <si>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</si>
  <si>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</si>
  <si>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</si>
  <si>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</si>
  <si>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</si>
  <si>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</si>
  <si>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</si>
  <si>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</si>
  <si>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</si>
  <si>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</si>
  <si>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</si>
  <si>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</si>
  <si>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</si>
  <si>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</si>
  <si>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</si>
  <si>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</si>
  <si>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</si>
  <si>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</si>
  <si>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</si>
  <si>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</si>
  <si>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</si>
  <si>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</si>
  <si>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</si>
  <si>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</si>
  <si>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</si>
  <si>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</si>
  <si>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</si>
  <si>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</si>
  <si>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</si>
  <si>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</si>
  <si>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</si>
  <si>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</si>
  <si>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</si>
  <si>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</si>
  <si>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</si>
  <si>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</si>
  <si>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</si>
  <si>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</si>
  <si>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</si>
  <si>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</si>
  <si>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</si>
  <si>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</si>
  <si>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</si>
  <si>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</si>
  <si>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</si>
  <si>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</si>
  <si>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</si>
  <si>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</si>
  <si>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</si>
  <si>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</si>
  <si>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</si>
  <si>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</si>
  <si>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</si>
  <si>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</si>
  <si>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</si>
  <si>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</si>
  <si>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</si>
  <si>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</si>
  <si>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</si>
  <si>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</si>
  <si>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</si>
  <si>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</si>
  <si>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</si>
  <si>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</si>
  <si>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</si>
  <si>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</si>
  <si>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</si>
  <si>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</si>
  <si>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</si>
  <si>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</si>
  <si>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</si>
  <si>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</si>
  <si>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</si>
  <si>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</si>
  <si>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</si>
  <si>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</si>
  <si>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</si>
  <si>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</si>
  <si>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</si>
  <si>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</si>
  <si>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</si>
  <si>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</si>
  <si>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</si>
  <si>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</si>
  <si>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</si>
  <si>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</si>
  <si>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</si>
  <si>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</si>
  <si>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</si>
  <si>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</si>
  <si>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</si>
  <si>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</si>
  <si>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</si>
  <si>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</si>
  <si>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</si>
  <si>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</si>
  <si>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</si>
  <si>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</si>
  <si>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</si>
  <si>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</si>
  <si>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</si>
  <si>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</si>
  <si>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</si>
  <si>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</si>
  <si>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</si>
  <si>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</si>
  <si>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</si>
  <si>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</si>
  <si>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</si>
  <si>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</si>
  <si>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</si>
  <si>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</si>
  <si>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</si>
  <si>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</si>
  <si>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</si>
  <si>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</si>
  <si>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</si>
  <si>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</si>
  <si>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</si>
  <si>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</si>
  <si>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</si>
  <si>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</si>
  <si>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</si>
  <si>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</si>
  <si>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</si>
  <si>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</si>
  <si>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</si>
  <si>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</si>
  <si>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</si>
  <si>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</si>
  <si>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</si>
  <si>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</si>
  <si>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</si>
  <si>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Del 1 de Enero al 30 de Junio de 2025</t>
  </si>
  <si>
    <t>INSTITUTO MUNICIPAL PARA LA ATENCIÓN INTEGRAL DE LAS MUJERES (IMAIM) DEL MUNICIPIO DE GUANAJUATO</t>
  </si>
  <si>
    <t xml:space="preserve">               _____________________________________________                         _________________________________________</t>
  </si>
  <si>
    <t xml:space="preserve">                               MTRA. BARBARA DIAZ ROBLEDO                                                  CP MELVIS MONSERRAT GARCIA PEÑUELAS          </t>
  </si>
  <si>
    <t xml:space="preserve">                        DIRECTORA GENERAL                                                                 COORDINADORA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</si>
</sst>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8" fillId="3" borderId="0" xfId="9" applyFont="1" applyFill="1" applyAlignment="1">
      <alignment horizontal="center" vertical="center" wrapText="1"/>
    </xf>
    <xf numFmtId="0" fontId="2" fillId="0" borderId="0" xfId="3" applyFont="1" applyAlignment="1" applyProtection="1">
      <alignment horizontal="center"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48" sqref="A48:C52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2" t="s">
        <v>603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602</v>
      </c>
      <c r="B3" s="167"/>
      <c r="C3" s="10" t="s">
        <v>497</v>
      </c>
      <c r="D3" s="107">
        <v>2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ht="9.9499999999999993" x14ac:dyDescent="0.2">
      <c r="A10" s="35" t="s">
        <v>480</v>
      </c>
      <c r="B10" s="36" t="s">
        <v>557</v>
      </c>
    </row>
    <row r="11" spans="1:4" ht="9.9499999999999993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ht="9.9499999999999993" x14ac:dyDescent="0.2">
      <c r="A13" s="35" t="s">
        <v>3</v>
      </c>
      <c r="B13" s="36" t="s">
        <v>4</v>
      </c>
    </row>
    <row r="14" spans="1:4" ht="9.9499999999999993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ht="9.9499999999999993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ht="9.9499999999999993" x14ac:dyDescent="0.2">
      <c r="A18" s="35" t="s">
        <v>9</v>
      </c>
      <c r="B18" s="36" t="s">
        <v>10</v>
      </c>
    </row>
    <row r="19" spans="1:2" ht="9.9499999999999993" x14ac:dyDescent="0.2">
      <c r="A19" s="35" t="s">
        <v>11</v>
      </c>
      <c r="B19" s="36" t="s">
        <v>12</v>
      </c>
    </row>
    <row r="20" spans="1:2" ht="9.9499999999999993" x14ac:dyDescent="0.2">
      <c r="A20" s="35" t="s">
        <v>13</v>
      </c>
      <c r="B20" s="36" t="s">
        <v>14</v>
      </c>
    </row>
    <row r="21" spans="1:2" ht="9.9499999999999993" x14ac:dyDescent="0.2">
      <c r="A21" s="35" t="s">
        <v>15</v>
      </c>
      <c r="B21" s="36" t="s">
        <v>16</v>
      </c>
    </row>
    <row r="22" spans="1:2" ht="9.9499999999999993" x14ac:dyDescent="0.2">
      <c r="A22" s="35" t="s">
        <v>17</v>
      </c>
      <c r="B22" s="36" t="s">
        <v>491</v>
      </c>
    </row>
    <row r="23" spans="1:2" ht="9.9499999999999993" x14ac:dyDescent="0.2">
      <c r="A23" s="35" t="s">
        <v>18</v>
      </c>
      <c r="B23" s="36" t="s">
        <v>19</v>
      </c>
    </row>
    <row r="24" spans="1:2" ht="9.9499999999999993" x14ac:dyDescent="0.2">
      <c r="A24" s="35" t="s">
        <v>20</v>
      </c>
      <c r="B24" s="36" t="s">
        <v>114</v>
      </c>
    </row>
    <row r="25" spans="1:2" ht="9.9499999999999993" x14ac:dyDescent="0.2">
      <c r="A25" s="35" t="s">
        <v>21</v>
      </c>
      <c r="B25" s="36" t="s">
        <v>585</v>
      </c>
    </row>
    <row r="26" spans="1:2" ht="9.9499999999999993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ht="9.9499999999999993" x14ac:dyDescent="0.2">
      <c r="A28" s="35" t="s">
        <v>22</v>
      </c>
      <c r="B28" s="36" t="s">
        <v>23</v>
      </c>
    </row>
    <row r="29" spans="1:2" ht="9.9499999999999993" x14ac:dyDescent="0.2">
      <c r="A29" s="35" t="s">
        <v>24</v>
      </c>
      <c r="B29" s="36" t="s">
        <v>25</v>
      </c>
    </row>
    <row r="30" spans="1:2" ht="9.9499999999999993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5" t="s">
        <v>36</v>
      </c>
      <c r="B35" s="36" t="s">
        <v>31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517</v>
      </c>
    </row>
    <row r="41" spans="1:3" x14ac:dyDescent="0.2">
      <c r="A41" s="4"/>
      <c r="B41" s="36" t="s">
        <v>555</v>
      </c>
    </row>
    <row r="42" spans="1:3" x14ac:dyDescent="0.2">
      <c r="A42" s="4"/>
      <c r="B42" s="36" t="s">
        <v>556</v>
      </c>
    </row>
    <row r="43" spans="1:3" ht="12" thickBot="1" x14ac:dyDescent="0.25">
      <c r="A43" s="8"/>
      <c r="B43" s="9"/>
    </row>
    <row r="45" spans="1:3" x14ac:dyDescent="0.2">
      <c r="A45" s="1" t="s">
        <v>518</v>
      </c>
    </row>
    <row r="48" spans="1:3" ht="15" x14ac:dyDescent="0.25">
      <c r="A48"/>
      <c r="B48"/>
      <c r="C48"/>
    </row>
    <row r="49" spans="1:3" ht="15" x14ac:dyDescent="0.25">
      <c r="A49"/>
      <c r="B49"/>
      <c r="C49"/>
    </row>
    <row r="50" spans="1:3" x14ac:dyDescent="0.2">
      <c r="A50" s="198" t="s">
        <v>604</v>
      </c>
      <c r="B50" s="198"/>
      <c r="C50" s="198"/>
    </row>
    <row r="51" spans="1:3" x14ac:dyDescent="0.2">
      <c r="A51" s="198" t="s">
        <v>605</v>
      </c>
      <c r="B51" s="198"/>
      <c r="C51" s="198"/>
    </row>
    <row r="52" spans="1:3" x14ac:dyDescent="0.2">
      <c r="A52" s="198" t="s">
        <v>606</v>
      </c>
      <c r="B52" s="198"/>
      <c r="C52" s="198"/>
    </row>
    <row r="53" spans="1:3" ht="15" x14ac:dyDescent="0.25">
      <c r="A53"/>
      <c r="B53"/>
      <c r="C53"/>
    </row>
    <row r="54" spans="1:3" ht="15" x14ac:dyDescent="0.25">
      <c r="A54"/>
      <c r="B54"/>
      <c r="C54"/>
    </row>
  </sheetData>
  <sheetProtection formatCells="0" formatColumns="0" formatRows="0" autoFilter="0" pivotTables="0"/>
  <mergeCells count="7">
    <mergeCell ref="A51:C51"/>
    <mergeCell ref="A52:C52"/>
    <mergeCell ref="A1:B1"/>
    <mergeCell ref="A2:B2"/>
    <mergeCell ref="A3:B3"/>
    <mergeCell ref="A4:D4"/>
    <mergeCell ref="A50:C50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0"/>
  <sheetViews>
    <sheetView zoomScaleNormal="100" workbookViewId="0">
      <selection activeCell="B223" sqref="B223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35">
      <c r="A1" s="165" t="str">
        <f>+'Notas a los Edos Financieros'!A1:B1</f>
        <v>INSTITUTO MUNICIPAL PARA LA ATENCIÓN INTEGRAL DE LAS MUJERES (IMAIM) DEL MUNICIPIO DE GUANAJUATO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3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35">
      <c r="A3" s="165" t="s">
        <v>602</v>
      </c>
      <c r="B3" s="165"/>
      <c r="C3" s="165"/>
      <c r="D3" s="10" t="s">
        <v>500</v>
      </c>
      <c r="E3" s="18">
        <v>2</v>
      </c>
    </row>
    <row r="4" spans="1:5" s="11" customFormat="1" ht="18.95" customHeight="1" x14ac:dyDescent="0.35">
      <c r="A4" s="165" t="s">
        <v>516</v>
      </c>
      <c r="B4" s="165"/>
      <c r="C4" s="165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ht="10.5" x14ac:dyDescent="0.25">
      <c r="A9" s="109">
        <v>4000</v>
      </c>
      <c r="B9" s="108" t="s">
        <v>557</v>
      </c>
      <c r="C9" s="141">
        <f>SUM(C10+C57+C69)</f>
        <v>4036646.51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223</v>
      </c>
      <c r="C10" s="141">
        <f>SUM(C11+C21+C27+C30+C36+C39+C48)</f>
        <v>0</v>
      </c>
      <c r="D10" s="78"/>
      <c r="E10" s="39"/>
    </row>
    <row r="11" spans="1:5" ht="10.5" x14ac:dyDescent="0.25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ht="9.9499999999999993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ht="9.9499999999999993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ht="9.9499999999999993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ht="9.9499999999999993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ht="9.9499999999999993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ht="10.5" x14ac:dyDescent="0.25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0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0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4036646.51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4036646.51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4036646.51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2170814.0100000002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2170814.0100000002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1604976.35</v>
      </c>
      <c r="D96" s="112">
        <f t="shared" ref="D96:D159" si="0">C96/$C$94</f>
        <v>0.73934309554230304</v>
      </c>
      <c r="E96" s="41"/>
    </row>
    <row r="97" spans="1:5" x14ac:dyDescent="0.2">
      <c r="A97" s="43">
        <v>5111</v>
      </c>
      <c r="B97" s="41" t="s">
        <v>280</v>
      </c>
      <c r="C97" s="142">
        <v>0</v>
      </c>
      <c r="D97" s="44">
        <f t="shared" si="0"/>
        <v>0</v>
      </c>
      <c r="E97" s="41"/>
    </row>
    <row r="98" spans="1:5" x14ac:dyDescent="0.2">
      <c r="A98" s="43">
        <v>5112</v>
      </c>
      <c r="B98" s="41" t="s">
        <v>281</v>
      </c>
      <c r="C98" s="142">
        <v>1604976.35</v>
      </c>
      <c r="D98" s="44">
        <f t="shared" si="0"/>
        <v>0.73934309554230304</v>
      </c>
      <c r="E98" s="41"/>
    </row>
    <row r="99" spans="1:5" x14ac:dyDescent="0.2">
      <c r="A99" s="43">
        <v>5113</v>
      </c>
      <c r="B99" s="41" t="s">
        <v>282</v>
      </c>
      <c r="C99" s="142">
        <v>0</v>
      </c>
      <c r="D99" s="44">
        <f t="shared" si="0"/>
        <v>0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38358.790000000008</v>
      </c>
      <c r="D103" s="112">
        <f t="shared" si="0"/>
        <v>1.7670233296495079E-2</v>
      </c>
      <c r="E103" s="41"/>
    </row>
    <row r="104" spans="1:5" x14ac:dyDescent="0.2">
      <c r="A104" s="43">
        <v>5121</v>
      </c>
      <c r="B104" s="41" t="s">
        <v>287</v>
      </c>
      <c r="C104" s="142">
        <v>9866.57</v>
      </c>
      <c r="D104" s="44">
        <f t="shared" si="0"/>
        <v>4.5451014939782881E-3</v>
      </c>
      <c r="E104" s="41"/>
    </row>
    <row r="105" spans="1:5" x14ac:dyDescent="0.2">
      <c r="A105" s="43">
        <v>5122</v>
      </c>
      <c r="B105" s="41" t="s">
        <v>288</v>
      </c>
      <c r="C105" s="142">
        <v>11164.12</v>
      </c>
      <c r="D105" s="44">
        <f t="shared" si="0"/>
        <v>5.1428265842083818E-3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225.99</v>
      </c>
      <c r="D107" s="44">
        <f t="shared" si="0"/>
        <v>1.0410380574243667E-4</v>
      </c>
      <c r="E107" s="41"/>
    </row>
    <row r="108" spans="1:5" x14ac:dyDescent="0.2">
      <c r="A108" s="43">
        <v>5125</v>
      </c>
      <c r="B108" s="41" t="s">
        <v>291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292</v>
      </c>
      <c r="C109" s="142">
        <v>15710.11</v>
      </c>
      <c r="D109" s="44">
        <f t="shared" si="0"/>
        <v>7.2369672978110176E-3</v>
      </c>
      <c r="E109" s="41"/>
    </row>
    <row r="110" spans="1:5" x14ac:dyDescent="0.2">
      <c r="A110" s="43">
        <v>5127</v>
      </c>
      <c r="B110" s="41" t="s">
        <v>293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1392</v>
      </c>
      <c r="D112" s="44">
        <f t="shared" si="0"/>
        <v>6.4123411475495312E-4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527478.87</v>
      </c>
      <c r="D113" s="112">
        <f t="shared" si="0"/>
        <v>0.24298667116120184</v>
      </c>
      <c r="E113" s="41"/>
    </row>
    <row r="114" spans="1:5" x14ac:dyDescent="0.2">
      <c r="A114" s="43">
        <v>5131</v>
      </c>
      <c r="B114" s="41" t="s">
        <v>297</v>
      </c>
      <c r="C114" s="142">
        <v>6335</v>
      </c>
      <c r="D114" s="44">
        <f t="shared" si="0"/>
        <v>2.9182601415033245E-3</v>
      </c>
      <c r="E114" s="41"/>
    </row>
    <row r="115" spans="1:5" x14ac:dyDescent="0.2">
      <c r="A115" s="43">
        <v>5132</v>
      </c>
      <c r="B115" s="41" t="s">
        <v>298</v>
      </c>
      <c r="C115" s="142">
        <v>26598.799999999999</v>
      </c>
      <c r="D115" s="44">
        <f t="shared" si="0"/>
        <v>1.2252915209442562E-2</v>
      </c>
      <c r="E115" s="41"/>
    </row>
    <row r="116" spans="1:5" x14ac:dyDescent="0.2">
      <c r="A116" s="43">
        <v>5133</v>
      </c>
      <c r="B116" s="41" t="s">
        <v>299</v>
      </c>
      <c r="C116" s="142">
        <v>392464.51</v>
      </c>
      <c r="D116" s="44">
        <f t="shared" si="0"/>
        <v>0.18079140276047875</v>
      </c>
      <c r="E116" s="41"/>
    </row>
    <row r="117" spans="1:5" x14ac:dyDescent="0.2">
      <c r="A117" s="43">
        <v>5134</v>
      </c>
      <c r="B117" s="41" t="s">
        <v>300</v>
      </c>
      <c r="C117" s="142">
        <v>0</v>
      </c>
      <c r="D117" s="44">
        <f t="shared" si="0"/>
        <v>0</v>
      </c>
      <c r="E117" s="41"/>
    </row>
    <row r="118" spans="1:5" x14ac:dyDescent="0.2">
      <c r="A118" s="43">
        <v>5135</v>
      </c>
      <c r="B118" s="41" t="s">
        <v>301</v>
      </c>
      <c r="C118" s="142">
        <v>5006.5600000000004</v>
      </c>
      <c r="D118" s="44">
        <f t="shared" si="0"/>
        <v>2.3063053660686479E-3</v>
      </c>
      <c r="E118" s="41"/>
    </row>
    <row r="119" spans="1:5" x14ac:dyDescent="0.2">
      <c r="A119" s="43">
        <v>5136</v>
      </c>
      <c r="B119" s="41" t="s">
        <v>302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42">
        <v>822</v>
      </c>
      <c r="D120" s="44">
        <f t="shared" si="0"/>
        <v>3.7865980052339903E-4</v>
      </c>
      <c r="E120" s="41"/>
    </row>
    <row r="121" spans="1:5" x14ac:dyDescent="0.2">
      <c r="A121" s="43">
        <v>5138</v>
      </c>
      <c r="B121" s="41" t="s">
        <v>304</v>
      </c>
      <c r="C121" s="142">
        <v>57536</v>
      </c>
      <c r="D121" s="44">
        <f t="shared" si="0"/>
        <v>2.6504343409871393E-2</v>
      </c>
      <c r="E121" s="41"/>
    </row>
    <row r="122" spans="1:5" x14ac:dyDescent="0.2">
      <c r="A122" s="43">
        <v>5139</v>
      </c>
      <c r="B122" s="41" t="s">
        <v>305</v>
      </c>
      <c r="C122" s="142">
        <v>38716</v>
      </c>
      <c r="D122" s="44">
        <f t="shared" si="0"/>
        <v>1.7834784473313766E-2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6" spans="1:5" ht="15" x14ac:dyDescent="0.25">
      <c r="B216"/>
      <c r="C216"/>
      <c r="D216"/>
    </row>
    <row r="217" spans="1:5" ht="15" x14ac:dyDescent="0.25">
      <c r="B217"/>
      <c r="C217"/>
      <c r="D217"/>
    </row>
    <row r="218" spans="1:5" x14ac:dyDescent="0.2">
      <c r="B218" s="198" t="s">
        <v>604</v>
      </c>
      <c r="C218" s="198"/>
      <c r="D218" s="198"/>
    </row>
    <row r="219" spans="1:5" x14ac:dyDescent="0.2">
      <c r="B219" s="198" t="s">
        <v>605</v>
      </c>
      <c r="C219" s="198"/>
      <c r="D219" s="198"/>
    </row>
    <row r="220" spans="1:5" x14ac:dyDescent="0.2">
      <c r="B220" s="198" t="s">
        <v>606</v>
      </c>
      <c r="C220" s="198"/>
      <c r="D220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B219:D219"/>
    <mergeCell ref="B220:D220"/>
    <mergeCell ref="A1:C1"/>
    <mergeCell ref="A2:C2"/>
    <mergeCell ref="A3:C3"/>
    <mergeCell ref="A4:C4"/>
    <mergeCell ref="B218:D218"/>
  </mergeCells>
  <pageMargins left="0.7" right="0.7" top="0.75" bottom="0.75" header="0.3" footer="0.3"/>
  <pageSetup scale="2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0"/>
  <sheetViews>
    <sheetView zoomScale="60" zoomScaleNormal="100" workbookViewId="0">
      <selection activeCell="C167" sqref="C16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35">
      <c r="A1" s="171" t="str">
        <f>+'Notas a los Edos Financieros'!A1:B1</f>
        <v>INSTITUTO MUNICIPAL PARA LA ATENCIÓN INTEGRAL DE LAS MUJERES (IMAIM) DEL MUNICIPIO DE GUANAJUATO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35">
      <c r="A3" s="171" t="s">
        <v>602</v>
      </c>
      <c r="B3" s="172"/>
      <c r="C3" s="172"/>
      <c r="D3" s="172"/>
      <c r="E3" s="172"/>
      <c r="F3" s="172"/>
      <c r="G3" s="10" t="s">
        <v>500</v>
      </c>
      <c r="H3" s="18">
        <v>2</v>
      </c>
    </row>
    <row r="4" spans="1:8" s="11" customFormat="1" ht="18.95" customHeight="1" x14ac:dyDescent="0.3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ht="9.9499999999999993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ht="9.9499999999999993" x14ac:dyDescent="0.2">
      <c r="A11" s="16">
        <v>1121</v>
      </c>
      <c r="B11" s="14" t="s">
        <v>119</v>
      </c>
      <c r="C11" s="144">
        <v>0</v>
      </c>
    </row>
    <row r="12" spans="1:8" ht="9.9499999999999993" x14ac:dyDescent="0.2">
      <c r="C12" s="144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ht="9.9499999999999993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ht="9.9499999999999993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ht="9.9499999999999993" x14ac:dyDescent="0.2">
      <c r="C17" s="144"/>
      <c r="D17" s="144"/>
      <c r="E17" s="144"/>
      <c r="F17" s="144"/>
      <c r="G17" s="144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ht="9.9499999999999993" x14ac:dyDescent="0.2">
      <c r="A20" s="16">
        <v>1123</v>
      </c>
      <c r="B20" s="14" t="s">
        <v>128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3000</v>
      </c>
      <c r="D21" s="144">
        <v>3000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ht="9.9499999999999993" x14ac:dyDescent="0.2">
      <c r="A23" s="16">
        <v>1129</v>
      </c>
      <c r="B23" s="14" t="s">
        <v>483</v>
      </c>
      <c r="C23" s="144">
        <v>1626</v>
      </c>
      <c r="D23" s="144">
        <v>1626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ht="9.9499999999999993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ht="9.9499999999999993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ht="10.5" x14ac:dyDescent="0.25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ht="9.9499999999999993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ht="9.9499999999999993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4">
        <v>0</v>
      </c>
    </row>
    <row r="52" spans="1:10" ht="9.9499999999999993" x14ac:dyDescent="0.2">
      <c r="A52" s="16">
        <v>1214</v>
      </c>
      <c r="B52" s="14" t="s">
        <v>147</v>
      </c>
      <c r="C52" s="144">
        <v>0</v>
      </c>
    </row>
    <row r="53" spans="1:10" ht="9.9499999999999993" x14ac:dyDescent="0.2">
      <c r="C53" s="144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ht="9.9499999999999993" x14ac:dyDescent="0.2">
      <c r="A56" s="16">
        <v>1230</v>
      </c>
      <c r="B56" s="14" t="s">
        <v>149</v>
      </c>
      <c r="C56" s="144">
        <f>SUM(C57:C63)</f>
        <v>0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>SIN INFORMACIÓN QUE REVELAR</v>
      </c>
    </row>
    <row r="57" spans="1:10" ht="9.9499999999999993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ht="9.9499999999999993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ht="9.9499999999999993" x14ac:dyDescent="0.2">
      <c r="A59" s="16">
        <v>1233</v>
      </c>
      <c r="B59" s="14" t="s">
        <v>152</v>
      </c>
      <c r="C59" s="144">
        <v>0</v>
      </c>
      <c r="D59" s="144">
        <v>0</v>
      </c>
      <c r="E59" s="144">
        <v>0</v>
      </c>
    </row>
    <row r="60" spans="1:10" ht="9.9499999999999993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ht="9.9499999999999993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ht="9.9499999999999993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ht="9.9499999999999993" x14ac:dyDescent="0.2">
      <c r="A64" s="16">
        <v>1240</v>
      </c>
      <c r="B64" s="14" t="s">
        <v>157</v>
      </c>
      <c r="C64" s="144">
        <f>SUM(C65:C72)</f>
        <v>0</v>
      </c>
      <c r="D64" s="144">
        <f t="shared" ref="D64:E64" si="0">SUM(D65:D72)</f>
        <v>0</v>
      </c>
      <c r="E64" s="144">
        <f t="shared" si="0"/>
        <v>0</v>
      </c>
    </row>
    <row r="65" spans="1:9" x14ac:dyDescent="0.2">
      <c r="A65" s="16">
        <v>1241</v>
      </c>
      <c r="B65" s="14" t="s">
        <v>158</v>
      </c>
      <c r="C65" s="144">
        <v>0</v>
      </c>
      <c r="D65" s="144">
        <v>0</v>
      </c>
      <c r="E65" s="144">
        <v>0</v>
      </c>
    </row>
    <row r="66" spans="1:9" ht="9.9499999999999993" x14ac:dyDescent="0.2">
      <c r="A66" s="16">
        <v>1242</v>
      </c>
      <c r="B66" s="14" t="s">
        <v>159</v>
      </c>
      <c r="C66" s="144">
        <v>0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0</v>
      </c>
      <c r="D68" s="144">
        <v>0</v>
      </c>
      <c r="E68" s="144">
        <v>0</v>
      </c>
    </row>
    <row r="69" spans="1:9" ht="9.9499999999999993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ht="9.9499999999999993" x14ac:dyDescent="0.2">
      <c r="A70" s="16">
        <v>1246</v>
      </c>
      <c r="B70" s="14" t="s">
        <v>163</v>
      </c>
      <c r="C70" s="144">
        <v>0</v>
      </c>
      <c r="D70" s="144">
        <v>0</v>
      </c>
      <c r="E70" s="144">
        <v>0</v>
      </c>
    </row>
    <row r="71" spans="1:9" ht="9.9499999999999993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ht="10.5" x14ac:dyDescent="0.25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ht="9.9499999999999993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ht="9.9499999999999993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ht="9.9499999999999993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ht="9.9499999999999993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ht="9.9499999999999993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ht="9.9499999999999993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ht="9.9499999999999993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ht="9.9499999999999993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ht="9.9499999999999993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ht="9.9499999999999993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ht="9.9499999999999993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ht="9.9499999999999993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ht="9.9499999999999993" x14ac:dyDescent="0.2">
      <c r="C95" s="144"/>
    </row>
    <row r="96" spans="1:8" ht="10.5" x14ac:dyDescent="0.25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ht="9.9499999999999993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ht="9.9499999999999993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ht="9.9499999999999993" x14ac:dyDescent="0.2">
      <c r="A105" s="16">
        <v>1292</v>
      </c>
      <c r="B105" s="14" t="s">
        <v>186</v>
      </c>
      <c r="C105" s="144">
        <v>0</v>
      </c>
    </row>
    <row r="106" spans="1:8" ht="9.9499999999999993" x14ac:dyDescent="0.2">
      <c r="A106" s="16">
        <v>1293</v>
      </c>
      <c r="B106" s="14" t="s">
        <v>187</v>
      </c>
      <c r="C106" s="144">
        <v>0</v>
      </c>
    </row>
    <row r="107" spans="1:8" ht="9.9499999999999993" x14ac:dyDescent="0.2">
      <c r="C107" s="144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ht="9.9499999999999993" x14ac:dyDescent="0.2">
      <c r="A110" s="16">
        <v>2110</v>
      </c>
      <c r="B110" s="14" t="s">
        <v>189</v>
      </c>
      <c r="C110" s="144">
        <f>SUM(C111:C119)</f>
        <v>127220.32</v>
      </c>
      <c r="D110" s="144">
        <f>SUM(D111:D119)</f>
        <v>127220.32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ht="9.9499999999999993" x14ac:dyDescent="0.2">
      <c r="A111" s="16">
        <v>2111</v>
      </c>
      <c r="B111" s="14" t="s">
        <v>190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ht="9.9499999999999993" x14ac:dyDescent="0.2">
      <c r="A112" s="16">
        <v>2112</v>
      </c>
      <c r="B112" s="14" t="s">
        <v>191</v>
      </c>
      <c r="C112" s="144">
        <v>122531.55</v>
      </c>
      <c r="D112" s="144">
        <f t="shared" ref="D112:D119" si="1">C112</f>
        <v>122531.55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ht="9.9499999999999993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ht="9.9499999999999993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ht="9.9499999999999993" x14ac:dyDescent="0.2">
      <c r="A117" s="16">
        <v>2117</v>
      </c>
      <c r="B117" s="14" t="s">
        <v>196</v>
      </c>
      <c r="C117" s="144">
        <v>4688.7700000000004</v>
      </c>
      <c r="D117" s="144">
        <f t="shared" si="1"/>
        <v>4688.7700000000004</v>
      </c>
      <c r="E117" s="144">
        <v>0</v>
      </c>
      <c r="F117" s="144">
        <v>0</v>
      </c>
      <c r="G117" s="144">
        <v>0</v>
      </c>
    </row>
    <row r="118" spans="1:8" ht="9.9499999999999993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ht="9.9499999999999993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ht="9.9499999999999993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ht="9.9499999999999993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ht="9.9499999999999993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ht="9.9499999999999993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ht="9.9499999999999993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ht="10.5" x14ac:dyDescent="0.25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ht="9.9499999999999993" x14ac:dyDescent="0.2">
      <c r="A144" s="16">
        <v>2150</v>
      </c>
      <c r="B144" s="14" t="s">
        <v>567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9499999999999993" x14ac:dyDescent="0.2">
      <c r="A145" s="16">
        <v>2151</v>
      </c>
      <c r="B145" s="14" t="s">
        <v>568</v>
      </c>
      <c r="C145" s="144">
        <v>0</v>
      </c>
    </row>
    <row r="146" spans="1:5" ht="9.9499999999999993" x14ac:dyDescent="0.2">
      <c r="A146" s="16">
        <v>2152</v>
      </c>
      <c r="B146" s="14" t="s">
        <v>569</v>
      </c>
      <c r="C146" s="144">
        <v>0</v>
      </c>
    </row>
    <row r="147" spans="1:5" ht="9.9499999999999993" x14ac:dyDescent="0.2">
      <c r="A147" s="16">
        <v>2159</v>
      </c>
      <c r="B147" s="14" t="s">
        <v>217</v>
      </c>
      <c r="C147" s="144">
        <v>0</v>
      </c>
    </row>
    <row r="148" spans="1:5" ht="9.9499999999999993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ht="9.9499999999999993" x14ac:dyDescent="0.2">
      <c r="A150" s="16">
        <v>2242</v>
      </c>
      <c r="B150" s="14" t="s">
        <v>221</v>
      </c>
      <c r="C150" s="144">
        <v>0</v>
      </c>
    </row>
    <row r="151" spans="1:5" ht="9.9499999999999993" x14ac:dyDescent="0.2">
      <c r="A151" s="16">
        <v>2249</v>
      </c>
      <c r="B151" s="14" t="s">
        <v>222</v>
      </c>
      <c r="C151" s="144">
        <v>0</v>
      </c>
    </row>
    <row r="153" spans="1:5" ht="10.5" x14ac:dyDescent="0.25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ht="9.9499999999999993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ht="9.9499999999999993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ht="9.9499999999999993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ht="9.9499999999999993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ht="9.9499999999999993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ht="9.9499999999999993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ht="9.9499999999999993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</row>
    <row r="170" spans="1:5" ht="9.9499999999999993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ht="9.9499999999999993" x14ac:dyDescent="0.2">
      <c r="A171" s="117"/>
      <c r="B171" s="117"/>
      <c r="C171" s="146"/>
      <c r="D171" s="117"/>
      <c r="E171" s="117"/>
    </row>
    <row r="172" spans="1:5" ht="9.9499999999999993" x14ac:dyDescent="0.2">
      <c r="A172" s="117"/>
      <c r="B172" s="117"/>
      <c r="C172" s="117"/>
      <c r="D172" s="117"/>
      <c r="E172" s="117"/>
    </row>
    <row r="173" spans="1:5" ht="9.9499999999999993" x14ac:dyDescent="0.2">
      <c r="A173" s="117"/>
      <c r="B173" s="117" t="s">
        <v>518</v>
      </c>
      <c r="C173" s="117"/>
      <c r="D173" s="117"/>
      <c r="E173" s="117"/>
    </row>
    <row r="176" spans="1:5" ht="15" x14ac:dyDescent="0.25">
      <c r="B176"/>
      <c r="C176"/>
      <c r="D176"/>
    </row>
    <row r="177" spans="2:4" ht="15" x14ac:dyDescent="0.25">
      <c r="B177"/>
      <c r="C177"/>
      <c r="D177"/>
    </row>
    <row r="178" spans="2:4" x14ac:dyDescent="0.2">
      <c r="B178" s="198" t="s">
        <v>604</v>
      </c>
      <c r="C178" s="198"/>
      <c r="D178" s="198"/>
    </row>
    <row r="179" spans="2:4" x14ac:dyDescent="0.2">
      <c r="B179" s="198" t="s">
        <v>605</v>
      </c>
      <c r="C179" s="198"/>
      <c r="D179" s="198"/>
    </row>
    <row r="180" spans="2:4" x14ac:dyDescent="0.2">
      <c r="B180" s="198" t="s">
        <v>606</v>
      </c>
      <c r="C180" s="198"/>
      <c r="D180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B179:D179"/>
    <mergeCell ref="B180:D180"/>
    <mergeCell ref="A1:F1"/>
    <mergeCell ref="A2:F2"/>
    <mergeCell ref="A3:F3"/>
    <mergeCell ref="A4:F4"/>
    <mergeCell ref="B178:D178"/>
  </mergeCells>
  <pageMargins left="0.7" right="0.7" top="0.75" bottom="0.75" header="0.3" footer="0.3"/>
  <pageSetup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workbookViewId="0">
      <selection activeCell="B33" sqref="B33:D3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24" customHeight="1" x14ac:dyDescent="0.2">
      <c r="A1" s="197" t="str">
        <f>+'Notas a los Edos Financieros'!A1:B1</f>
        <v>INSTITUTO MUNICIPAL PARA LA ATENCIÓN INTEGRAL DE LAS MUJERES (IMAIM) DEL MUNICIPIO DE GUANAJUATO</v>
      </c>
      <c r="B1" s="197"/>
      <c r="C1" s="197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602</v>
      </c>
      <c r="B3" s="173"/>
      <c r="C3" s="173"/>
      <c r="D3" s="20" t="s">
        <v>500</v>
      </c>
      <c r="E3" s="21">
        <v>2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ht="9.9499999999999993" x14ac:dyDescent="0.2">
      <c r="A9" s="26">
        <v>3110</v>
      </c>
      <c r="B9" s="22" t="s">
        <v>253</v>
      </c>
      <c r="C9" s="147">
        <v>0</v>
      </c>
      <c r="E9" s="22" t="str">
        <f>IF(OR(C9&lt;&gt;0,C10&lt;&gt;0,C11&lt;&gt;0),"","SIN INFORMACIÓN QUE REVELAR")</f>
        <v>SIN INFORMACIÓN QUE REVELAR</v>
      </c>
    </row>
    <row r="10" spans="1:5" ht="9.9499999999999993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ht="9.9499999999999993" x14ac:dyDescent="0.2">
      <c r="A15" s="26">
        <v>3210</v>
      </c>
      <c r="B15" s="22" t="s">
        <v>387</v>
      </c>
      <c r="C15" s="147">
        <v>1865832.5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9.9499999999999993" x14ac:dyDescent="0.2">
      <c r="A16" s="26">
        <v>3220</v>
      </c>
      <c r="B16" s="22" t="s">
        <v>388</v>
      </c>
      <c r="C16" s="147">
        <v>0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ht="9.9499999999999993" x14ac:dyDescent="0.2">
      <c r="A22" s="26">
        <v>3240</v>
      </c>
      <c r="B22" s="22" t="s">
        <v>394</v>
      </c>
      <c r="C22" s="147">
        <f>SUM(C23:C25)</f>
        <v>0</v>
      </c>
    </row>
    <row r="23" spans="1:5" ht="9.9499999999999993" x14ac:dyDescent="0.2">
      <c r="A23" s="26">
        <v>3241</v>
      </c>
      <c r="B23" s="22" t="s">
        <v>395</v>
      </c>
      <c r="C23" s="147">
        <v>0</v>
      </c>
    </row>
    <row r="24" spans="1:5" ht="9.9499999999999993" x14ac:dyDescent="0.2">
      <c r="A24" s="26">
        <v>3242</v>
      </c>
      <c r="B24" s="22" t="s">
        <v>396</v>
      </c>
      <c r="C24" s="147">
        <v>0</v>
      </c>
    </row>
    <row r="25" spans="1:5" ht="9.9499999999999993" x14ac:dyDescent="0.2">
      <c r="A25" s="26">
        <v>3243</v>
      </c>
      <c r="B25" s="22" t="s">
        <v>397</v>
      </c>
      <c r="C25" s="147">
        <v>0</v>
      </c>
    </row>
    <row r="26" spans="1:5" ht="9.9499999999999993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ht="9.9499999999999993" x14ac:dyDescent="0.2">
      <c r="A28" s="26">
        <v>3252</v>
      </c>
      <c r="B28" s="22" t="s">
        <v>400</v>
      </c>
      <c r="C28" s="147">
        <v>0</v>
      </c>
    </row>
    <row r="29" spans="1:5" ht="9.9499999999999993" x14ac:dyDescent="0.2">
      <c r="A29" s="26">
        <v>3253</v>
      </c>
      <c r="B29" s="22" t="s">
        <v>601</v>
      </c>
      <c r="C29" s="147">
        <v>0</v>
      </c>
    </row>
    <row r="30" spans="1:5" ht="9.9499999999999993" x14ac:dyDescent="0.2">
      <c r="B30" s="22" t="s">
        <v>518</v>
      </c>
    </row>
    <row r="33" spans="2:4" ht="15" x14ac:dyDescent="0.25">
      <c r="B33"/>
      <c r="C33"/>
      <c r="D33"/>
    </row>
    <row r="34" spans="2:4" ht="15" x14ac:dyDescent="0.25">
      <c r="B34"/>
      <c r="C34"/>
      <c r="D34"/>
    </row>
    <row r="35" spans="2:4" x14ac:dyDescent="0.2">
      <c r="B35" s="198" t="s">
        <v>604</v>
      </c>
      <c r="C35" s="198"/>
      <c r="D35" s="198"/>
    </row>
    <row r="36" spans="2:4" x14ac:dyDescent="0.2">
      <c r="B36" s="198" t="s">
        <v>605</v>
      </c>
      <c r="C36" s="198"/>
      <c r="D36" s="198"/>
    </row>
    <row r="37" spans="2:4" x14ac:dyDescent="0.2">
      <c r="B37" s="198" t="s">
        <v>606</v>
      </c>
      <c r="C37" s="198"/>
      <c r="D37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B36:D36"/>
    <mergeCell ref="B37:D37"/>
    <mergeCell ref="A1:C1"/>
    <mergeCell ref="A2:C2"/>
    <mergeCell ref="A3:C3"/>
    <mergeCell ref="A4:C4"/>
    <mergeCell ref="B35:D35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4"/>
  <sheetViews>
    <sheetView topLeftCell="A100" zoomScaleNormal="100" workbookViewId="0">
      <selection activeCell="B150" sqref="B150:D154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35">
      <c r="A1" s="173" t="str">
        <f>+'Notas a los Edos Financieros'!A1:B1</f>
        <v>INSTITUTO MUNICIPAL PARA LA ATENCIÓN INTEGRAL DE LAS MUJERES (IMAIM) DEL MUNICIPIO DE GUANAJUATO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3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35">
      <c r="A3" s="173" t="s">
        <v>602</v>
      </c>
      <c r="B3" s="173"/>
      <c r="C3" s="173"/>
      <c r="D3" s="20" t="s">
        <v>500</v>
      </c>
      <c r="E3" s="21">
        <v>2</v>
      </c>
    </row>
    <row r="4" spans="1:5" s="28" customFormat="1" ht="18.95" customHeight="1" x14ac:dyDescent="0.35">
      <c r="A4" s="173" t="s">
        <v>516</v>
      </c>
      <c r="B4" s="173"/>
      <c r="C4" s="173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590</v>
      </c>
      <c r="B7" s="24"/>
      <c r="C7" s="24"/>
      <c r="D7" s="24"/>
      <c r="E7" s="137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ht="9.9499999999999993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1988426.82</v>
      </c>
      <c r="D10" s="147">
        <v>0</v>
      </c>
    </row>
    <row r="11" spans="1:5" ht="9.9499999999999993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ht="9.9499999999999993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ht="9.9499999999999993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ht="10.5" x14ac:dyDescent="0.25">
      <c r="A16" s="33">
        <v>1110</v>
      </c>
      <c r="B16" s="34" t="s">
        <v>519</v>
      </c>
      <c r="C16" s="148">
        <f>SUM(C9:C15)</f>
        <v>1988426.82</v>
      </c>
      <c r="D16" s="148">
        <f>SUM(D9:D15)</f>
        <v>0</v>
      </c>
    </row>
    <row r="19" spans="1:5" x14ac:dyDescent="0.2">
      <c r="A19" s="24" t="s">
        <v>591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ht="9.9499999999999993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ht="9.9499999999999993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ht="9.9499999999999993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ht="9.9499999999999993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ht="9.9499999999999993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ht="9.9499999999999993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ht="10.5" x14ac:dyDescent="0.25">
      <c r="A29" s="33">
        <v>1240</v>
      </c>
      <c r="B29" s="34" t="s">
        <v>157</v>
      </c>
      <c r="C29" s="148">
        <f>SUM(C30:C37)</f>
        <v>0</v>
      </c>
      <c r="D29" s="148">
        <f>SUM(D30:D37)</f>
        <v>0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0</v>
      </c>
    </row>
    <row r="31" spans="1:5" ht="9.9499999999999993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ht="9.9499999999999993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ht="9.9499999999999993" x14ac:dyDescent="0.2">
      <c r="A35" s="26">
        <v>1246</v>
      </c>
      <c r="B35" s="22" t="s">
        <v>163</v>
      </c>
      <c r="C35" s="147">
        <v>0</v>
      </c>
      <c r="D35" s="147">
        <v>0</v>
      </c>
    </row>
    <row r="36" spans="1:5" ht="9.9499999999999993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ht="10.5" x14ac:dyDescent="0.25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ht="9.9499999999999993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ht="9.9499999999999993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ht="9.9499999999999993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ht="9.9499999999999993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ht="9.9499999999999993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0</v>
      </c>
      <c r="D44" s="148">
        <f>D21+D29+D38</f>
        <v>0</v>
      </c>
    </row>
    <row r="45" spans="1:5" ht="9.9499999999999993" x14ac:dyDescent="0.2">
      <c r="E45" s="136"/>
    </row>
    <row r="46" spans="1:5" ht="10.5" x14ac:dyDescent="0.25">
      <c r="A46" s="24" t="s">
        <v>592</v>
      </c>
      <c r="B46" s="24"/>
      <c r="C46" s="24"/>
      <c r="D46" s="24"/>
      <c r="E46" s="137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ht="10.5" x14ac:dyDescent="0.25">
      <c r="A48" s="33">
        <v>3210</v>
      </c>
      <c r="B48" s="34" t="s">
        <v>521</v>
      </c>
      <c r="C48" s="148">
        <v>1865832.5</v>
      </c>
      <c r="D48" s="148">
        <v>0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ht="10.5" x14ac:dyDescent="0.25">
      <c r="A49" s="26"/>
      <c r="B49" s="82" t="s">
        <v>510</v>
      </c>
      <c r="C49" s="148">
        <f>C54+C66+C94+C97+C50</f>
        <v>76525.86</v>
      </c>
      <c r="D49" s="148">
        <f>D54+D66+D94+D97+D50</f>
        <v>0</v>
      </c>
    </row>
    <row r="50" spans="1:4" ht="10.5" x14ac:dyDescent="0.25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ht="10.5" x14ac:dyDescent="0.25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0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0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0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76525.86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3000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73525.86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4" x14ac:dyDescent="0.2">
      <c r="A145" s="26"/>
      <c r="B145" s="87" t="s">
        <v>539</v>
      </c>
      <c r="C145" s="148">
        <f>C48+C49+C103-C109-C112</f>
        <v>1942358.36</v>
      </c>
      <c r="D145" s="148">
        <f>D48+D49+D103-D109-D112</f>
        <v>0</v>
      </c>
    </row>
    <row r="147" spans="1:4" x14ac:dyDescent="0.2">
      <c r="B147" s="22" t="s">
        <v>518</v>
      </c>
    </row>
    <row r="150" spans="1:4" ht="15" x14ac:dyDescent="0.25">
      <c r="B150"/>
      <c r="C150"/>
      <c r="D150"/>
    </row>
    <row r="151" spans="1:4" ht="15" x14ac:dyDescent="0.25">
      <c r="B151"/>
      <c r="C151"/>
      <c r="D151"/>
    </row>
    <row r="152" spans="1:4" x14ac:dyDescent="0.2">
      <c r="B152" s="198" t="s">
        <v>604</v>
      </c>
      <c r="C152" s="198"/>
      <c r="D152" s="198"/>
    </row>
    <row r="153" spans="1:4" x14ac:dyDescent="0.2">
      <c r="B153" s="198" t="s">
        <v>605</v>
      </c>
      <c r="C153" s="198"/>
      <c r="D153" s="198"/>
    </row>
    <row r="154" spans="1:4" x14ac:dyDescent="0.2">
      <c r="B154" s="198" t="s">
        <v>606</v>
      </c>
      <c r="C154" s="198"/>
      <c r="D154" s="198"/>
    </row>
  </sheetData>
  <sheetProtection formatCells="0" formatColumns="0" formatRows="0" insertColumns="0" insertRows="0" insertHyperlinks="0" deleteColumns="0" deleteRows="0" sort="0" autoFilter="0" pivotTables="0"/>
  <mergeCells count="7">
    <mergeCell ref="B153:D153"/>
    <mergeCell ref="B154:D154"/>
    <mergeCell ref="A1:C1"/>
    <mergeCell ref="A2:C2"/>
    <mergeCell ref="A3:C3"/>
    <mergeCell ref="A4:C4"/>
    <mergeCell ref="B152:D152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4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workbookViewId="0">
      <selection activeCell="B25" sqref="B25:D29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tr">
        <f>+'Notas a los Edos Financieros'!A1:B1</f>
        <v>INSTITUTO MUNICIPAL PARA LA ATENCIÓN INTEGRAL DE LAS MUJERES (IMAIM) DEL MUNICIPIO DE GUANAJUATO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35">
      <c r="A3" s="177" t="s">
        <v>602</v>
      </c>
      <c r="B3" s="178"/>
      <c r="C3" s="179"/>
    </row>
    <row r="4" spans="1:3" s="31" customFormat="1" ht="18" customHeight="1" x14ac:dyDescent="0.25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4036646.51</v>
      </c>
    </row>
    <row r="7" spans="1:3" ht="10.5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ht="9.9499999999999993" x14ac:dyDescent="0.2">
      <c r="A15" s="46"/>
      <c r="B15" s="53"/>
      <c r="C15" s="54"/>
    </row>
    <row r="16" spans="1:3" ht="10.5" x14ac:dyDescent="0.2">
      <c r="A16" s="55" t="s">
        <v>598</v>
      </c>
      <c r="B16" s="47"/>
      <c r="C16" s="89">
        <f>SUM(C17:C19)</f>
        <v>0</v>
      </c>
    </row>
    <row r="17" spans="1:4" x14ac:dyDescent="0.2">
      <c r="A17" s="56">
        <v>3.1</v>
      </c>
      <c r="B17" s="50" t="s">
        <v>446</v>
      </c>
      <c r="C17" s="90">
        <v>0</v>
      </c>
    </row>
    <row r="18" spans="1:4" x14ac:dyDescent="0.2">
      <c r="A18" s="57">
        <v>3.2</v>
      </c>
      <c r="B18" s="50" t="s">
        <v>444</v>
      </c>
      <c r="C18" s="90">
        <v>0</v>
      </c>
    </row>
    <row r="19" spans="1:4" ht="9.9499999999999993" x14ac:dyDescent="0.2">
      <c r="A19" s="57">
        <v>3.3</v>
      </c>
      <c r="B19" s="52" t="s">
        <v>445</v>
      </c>
      <c r="C19" s="91">
        <v>0</v>
      </c>
    </row>
    <row r="20" spans="1:4" ht="9.9499999999999993" x14ac:dyDescent="0.2">
      <c r="A20" s="46"/>
      <c r="B20" s="58"/>
      <c r="C20" s="59"/>
    </row>
    <row r="21" spans="1:4" ht="10.5" x14ac:dyDescent="0.2">
      <c r="A21" s="60" t="s">
        <v>549</v>
      </c>
      <c r="B21" s="60"/>
      <c r="C21" s="88">
        <f>C6+C8-C16</f>
        <v>4036646.51</v>
      </c>
    </row>
    <row r="23" spans="1:4" x14ac:dyDescent="0.2">
      <c r="B23" s="30" t="s">
        <v>518</v>
      </c>
    </row>
    <row r="25" spans="1:4" ht="15" x14ac:dyDescent="0.25">
      <c r="B25"/>
      <c r="C25"/>
      <c r="D25"/>
    </row>
    <row r="26" spans="1:4" ht="15" x14ac:dyDescent="0.25">
      <c r="B26"/>
      <c r="C26"/>
      <c r="D26"/>
    </row>
    <row r="27" spans="1:4" x14ac:dyDescent="0.2">
      <c r="B27" s="198" t="s">
        <v>604</v>
      </c>
      <c r="C27" s="198"/>
      <c r="D27" s="198"/>
    </row>
    <row r="28" spans="1:4" x14ac:dyDescent="0.2">
      <c r="B28" s="198" t="s">
        <v>605</v>
      </c>
      <c r="C28" s="198"/>
      <c r="D28" s="198"/>
    </row>
    <row r="29" spans="1:4" x14ac:dyDescent="0.2">
      <c r="B29" s="198" t="s">
        <v>606</v>
      </c>
      <c r="C29" s="198"/>
      <c r="D29" s="198"/>
    </row>
  </sheetData>
  <mergeCells count="8">
    <mergeCell ref="B27:D27"/>
    <mergeCell ref="B28:D28"/>
    <mergeCell ref="B29:D29"/>
    <mergeCell ref="A1:C1"/>
    <mergeCell ref="A2:C2"/>
    <mergeCell ref="A3:C3"/>
    <mergeCell ref="A4:C4"/>
    <mergeCell ref="A5:B5"/>
  </mergeCells>
  <pageMargins left="0.7" right="0.7" top="0.75" bottom="0.75" header="0.3" footer="0.3"/>
  <pageSetup scale="84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workbookViewId="0">
      <selection activeCell="D55" sqref="D5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tr">
        <f>+'Notas a los Edos Financieros'!A1:B1</f>
        <v>INSTITUTO MUNICIPAL PARA LA ATENCIÓN INTEGRAL DE LAS MUJERES (IMAIM) DEL MUNICIPIO DE GUANAJUATO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602</v>
      </c>
      <c r="B3" s="189"/>
      <c r="C3" s="190"/>
    </row>
    <row r="4" spans="1:3" ht="10.5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ht="10.5" x14ac:dyDescent="0.2">
      <c r="A6" s="70" t="s">
        <v>448</v>
      </c>
      <c r="B6" s="45"/>
      <c r="C6" s="92">
        <v>2170814.0099999998</v>
      </c>
    </row>
    <row r="7" spans="1:3" ht="10.5" x14ac:dyDescent="0.2">
      <c r="A7" s="64"/>
      <c r="B7" s="47"/>
      <c r="C7" s="65"/>
    </row>
    <row r="8" spans="1:3" ht="10.5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4" x14ac:dyDescent="0.2">
      <c r="A33" s="76" t="s">
        <v>471</v>
      </c>
      <c r="B33" s="63" t="s">
        <v>40</v>
      </c>
      <c r="C33" s="93">
        <v>0</v>
      </c>
    </row>
    <row r="34" spans="1:4" x14ac:dyDescent="0.2">
      <c r="A34" s="76" t="s">
        <v>472</v>
      </c>
      <c r="B34" s="63" t="s">
        <v>368</v>
      </c>
      <c r="C34" s="93">
        <v>0</v>
      </c>
    </row>
    <row r="35" spans="1:4" x14ac:dyDescent="0.2">
      <c r="A35" s="76" t="s">
        <v>473</v>
      </c>
      <c r="B35" s="63" t="s">
        <v>374</v>
      </c>
      <c r="C35" s="93">
        <v>0</v>
      </c>
    </row>
    <row r="36" spans="1:4" x14ac:dyDescent="0.2">
      <c r="A36" s="76" t="s">
        <v>474</v>
      </c>
      <c r="B36" s="63" t="s">
        <v>382</v>
      </c>
      <c r="C36" s="93">
        <v>0</v>
      </c>
    </row>
    <row r="37" spans="1:4" x14ac:dyDescent="0.2">
      <c r="A37" s="76" t="s">
        <v>551</v>
      </c>
      <c r="B37" s="63" t="s">
        <v>599</v>
      </c>
      <c r="C37" s="93">
        <v>0</v>
      </c>
    </row>
    <row r="38" spans="1:4" x14ac:dyDescent="0.2">
      <c r="A38" s="76" t="s">
        <v>552</v>
      </c>
      <c r="B38" s="71" t="s">
        <v>475</v>
      </c>
      <c r="C38" s="95">
        <v>0</v>
      </c>
    </row>
    <row r="39" spans="1:4" x14ac:dyDescent="0.2">
      <c r="A39" s="64"/>
      <c r="B39" s="67"/>
      <c r="C39" s="68"/>
    </row>
    <row r="40" spans="1:4" x14ac:dyDescent="0.2">
      <c r="A40" s="69" t="s">
        <v>550</v>
      </c>
      <c r="B40" s="45"/>
      <c r="C40" s="88">
        <f>C6-C8+C31</f>
        <v>2170814.0099999998</v>
      </c>
    </row>
    <row r="42" spans="1:4" x14ac:dyDescent="0.2">
      <c r="B42" s="30" t="s">
        <v>518</v>
      </c>
    </row>
    <row r="45" spans="1:4" ht="15" x14ac:dyDescent="0.25">
      <c r="B45"/>
      <c r="C45"/>
      <c r="D45"/>
    </row>
    <row r="46" spans="1:4" ht="15" x14ac:dyDescent="0.25">
      <c r="B46"/>
      <c r="C46"/>
      <c r="D46"/>
    </row>
    <row r="47" spans="1:4" x14ac:dyDescent="0.2">
      <c r="B47" s="198" t="s">
        <v>604</v>
      </c>
      <c r="C47" s="198"/>
      <c r="D47" s="198"/>
    </row>
    <row r="48" spans="1:4" x14ac:dyDescent="0.2">
      <c r="B48" s="198" t="s">
        <v>605</v>
      </c>
      <c r="C48" s="198"/>
      <c r="D48" s="198"/>
    </row>
    <row r="49" spans="2:4" x14ac:dyDescent="0.2">
      <c r="B49" s="198" t="s">
        <v>606</v>
      </c>
      <c r="C49" s="198"/>
      <c r="D49" s="198"/>
    </row>
  </sheetData>
  <mergeCells count="8">
    <mergeCell ref="B47:D47"/>
    <mergeCell ref="B48:D48"/>
    <mergeCell ref="B49:D49"/>
    <mergeCell ref="A1:C1"/>
    <mergeCell ref="A2:C2"/>
    <mergeCell ref="A3:C3"/>
    <mergeCell ref="A4:C4"/>
    <mergeCell ref="A5:B5"/>
  </mergeCells>
  <pageMargins left="0.7" right="0.7" top="0.75" bottom="0.75" header="0.3" footer="0.3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zoomScale="78" workbookViewId="0">
      <selection activeCell="B61" sqref="B6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tr">
        <f>+'Notas a los Edos Financieros'!A1:B1</f>
        <v>INSTITUTO MUNICIPAL PARA LA ATENCIÓN INTEGRAL DE LAS MUJERES (IMAIM) DEL MUNICIPIO DE GUANAJUATO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5">
      <c r="A3" s="195" t="s">
        <v>602</v>
      </c>
      <c r="B3" s="196"/>
      <c r="C3" s="196"/>
      <c r="D3" s="196"/>
      <c r="E3" s="196"/>
      <c r="F3" s="196"/>
      <c r="G3" s="20" t="s">
        <v>500</v>
      </c>
      <c r="H3" s="21">
        <v>2</v>
      </c>
    </row>
    <row r="4" spans="1:10" ht="10.5" x14ac:dyDescent="0.25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ht="9.9499999999999993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9.9499999999999993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ht="9.9499999999999993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ht="9.9499999999999993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ht="9.9499999999999993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ht="9.9499999999999993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8073293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-4036646.49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-4036646.51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61">
        <v>-8073293</v>
      </c>
    </row>
    <row r="51" spans="1:4" x14ac:dyDescent="0.2">
      <c r="A51" s="22">
        <v>8220</v>
      </c>
      <c r="B51" s="103" t="s">
        <v>46</v>
      </c>
      <c r="C51" s="161">
        <v>3622510.67</v>
      </c>
    </row>
    <row r="52" spans="1:4" x14ac:dyDescent="0.2">
      <c r="A52" s="22">
        <v>8230</v>
      </c>
      <c r="B52" s="103" t="s">
        <v>600</v>
      </c>
      <c r="C52" s="161">
        <v>0</v>
      </c>
    </row>
    <row r="53" spans="1:4" x14ac:dyDescent="0.2">
      <c r="A53" s="22">
        <v>8240</v>
      </c>
      <c r="B53" s="103" t="s">
        <v>45</v>
      </c>
      <c r="C53" s="161">
        <v>2279968.3199999998</v>
      </c>
    </row>
    <row r="54" spans="1:4" x14ac:dyDescent="0.2">
      <c r="A54" s="22">
        <v>8250</v>
      </c>
      <c r="B54" s="103" t="s">
        <v>44</v>
      </c>
      <c r="C54" s="161">
        <v>0</v>
      </c>
    </row>
    <row r="55" spans="1:4" x14ac:dyDescent="0.2">
      <c r="A55" s="22">
        <v>8260</v>
      </c>
      <c r="B55" s="103" t="s">
        <v>43</v>
      </c>
      <c r="C55" s="161">
        <v>76525.86</v>
      </c>
    </row>
    <row r="56" spans="1:4" x14ac:dyDescent="0.2">
      <c r="A56" s="22">
        <v>8270</v>
      </c>
      <c r="B56" s="103" t="s">
        <v>42</v>
      </c>
      <c r="C56" s="161">
        <v>2094288.15</v>
      </c>
    </row>
    <row r="58" spans="1:4" x14ac:dyDescent="0.2">
      <c r="B58" s="14" t="s">
        <v>518</v>
      </c>
    </row>
    <row r="63" spans="1:4" ht="15" x14ac:dyDescent="0.25">
      <c r="B63"/>
      <c r="C63"/>
      <c r="D63"/>
    </row>
    <row r="64" spans="1:4" ht="15" x14ac:dyDescent="0.25">
      <c r="B64"/>
      <c r="C64"/>
      <c r="D64"/>
    </row>
    <row r="65" spans="2:4" x14ac:dyDescent="0.2">
      <c r="B65" s="198" t="s">
        <v>604</v>
      </c>
      <c r="C65" s="198"/>
      <c r="D65" s="198"/>
    </row>
    <row r="66" spans="2:4" x14ac:dyDescent="0.2">
      <c r="B66" s="198" t="s">
        <v>605</v>
      </c>
      <c r="C66" s="198"/>
      <c r="D66" s="198"/>
    </row>
    <row r="67" spans="2:4" x14ac:dyDescent="0.2">
      <c r="B67" s="198" t="s">
        <v>606</v>
      </c>
      <c r="C67" s="198"/>
      <c r="D67" s="198"/>
    </row>
  </sheetData>
  <sheetProtection formatCells="0" formatColumns="0" formatRows="0" insertColumns="0" insertRows="0" insertHyperlinks="0" deleteColumns="0" deleteRows="0" sort="0" autoFilter="0" pivotTables="0"/>
  <mergeCells count="9">
    <mergeCell ref="B65:D65"/>
    <mergeCell ref="B66:D66"/>
    <mergeCell ref="B67:D67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mel garcia peñuelas</cp:lastModifiedBy>
  <cp:lastPrinted>2025-07-18T20:28:44Z</cp:lastPrinted>
  <dcterms:created xsi:type="dcterms:W3CDTF">2012-12-11T20:36:24Z</dcterms:created>
  <dcterms:modified xsi:type="dcterms:W3CDTF">2025-07-18T20:28:49Z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