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Informacion Presupuestal\"/>
    </mc:Choice>
  </mc:AlternateContent>
  <xr:revisionPtr revIDLastSave="0" documentId="13_ncr:1_{7D0F4C10-484B-465B-BB65-EF3B2523DD27}" xr6:coauthVersionLast="47" xr6:coauthVersionMax="47" xr10:uidLastSave="{00000000-0000-0000-0000-000000000000}"/>
  <bookViews>
    <workbookView xWindow="11325" yWindow="45" windowWidth="12060" windowHeight="12900" tabRatio="885" xr2:uid="{00000000-000D-0000-FFFF-FFFF00000000}"/>
  </bookViews>
  <sheets>
    <sheet name="CFG" sheetId="5" r:id="rId1"/>
  </sheets>
  <definedNames>
    <definedName name="_xlnm._FilterDatabase" localSheetId="0" hidden="1">CFG!$A$3:$H$40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5" l="1"/>
  <c r="G42" i="5"/>
  <c r="F42" i="5"/>
  <c r="E42" i="5"/>
  <c r="D42" i="5"/>
  <c r="C42" i="5"/>
  <c r="G36" i="5"/>
  <c r="F36" i="5"/>
  <c r="D36" i="5"/>
  <c r="C36" i="5"/>
  <c r="E36" i="5"/>
  <c r="G25" i="5"/>
  <c r="F25" i="5"/>
  <c r="D25" i="5"/>
  <c r="C25" i="5"/>
  <c r="E25" i="5" s="1"/>
  <c r="G16" i="5"/>
  <c r="F16" i="5"/>
  <c r="D16" i="5"/>
  <c r="C16" i="5"/>
  <c r="E16" i="5" s="1"/>
  <c r="E40" i="5"/>
  <c r="H40" i="5" s="1"/>
  <c r="E39" i="5"/>
  <c r="H39" i="5" s="1"/>
  <c r="E38" i="5"/>
  <c r="H38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H23" i="5"/>
  <c r="E23" i="5"/>
  <c r="E22" i="5"/>
  <c r="H22" i="5" s="1"/>
  <c r="H21" i="5"/>
  <c r="E21" i="5"/>
  <c r="E20" i="5"/>
  <c r="H20" i="5" s="1"/>
  <c r="H19" i="5"/>
  <c r="E19" i="5"/>
  <c r="E18" i="5"/>
  <c r="H18" i="5" s="1"/>
  <c r="H17" i="5"/>
  <c r="E17" i="5"/>
  <c r="H6" i="5"/>
  <c r="E6" i="5"/>
  <c r="G6" i="5"/>
  <c r="F6" i="5"/>
  <c r="D6" i="5"/>
  <c r="C6" i="5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H36" i="5" l="1"/>
  <c r="H25" i="5"/>
  <c r="H16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<sst xmlns="http://schemas.openxmlformats.org/spreadsheetml/2006/main" count="45" uniqueCount="45">
  <si>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</si>
  <si>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</si>
  <si>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</si>
  <si>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</si>
  <si>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</si>
  <si>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</si>
  <si>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</si>
  <si>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</si>
  <si>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</si>
  <si>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</si>
  <si>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</si>
  <si>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</si>
  <si>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</si>
  <si>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</si>
  <si>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</si>
  <si>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</si>
  <si>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</si>
  <si>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</si>
  <si>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</si>
  <si>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</si>
  <si>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</si>
  <si>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</si>
  <si>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</si>
  <si>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</si>
  <si>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</si>
  <si>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</si>
  <si>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</si>
  <si>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</si>
  <si>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</si>
  <si>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</si>
  <si>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</si>
  <si>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</si>
  <si>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</si>
  <si>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</si>
  <si>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</si>
  <si>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</si>
  <si>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</si>
  <si>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</si>
  <si>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</si>
  <si>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</si>
  <si>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</si>
  <si>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</si>
  <si>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</si>
  <si>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GUANAJUATO
Estado Analítico del Ejercicio del Presupuesto de Egresos
Clasificación Funcional (Finalidad y Función)
Del 01 de Enero al 31 de Diciembre de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</si>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</sst>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6" fillId="0" borderId="8" xfId="0" applyFont="1" applyBorder="1" applyProtection="1">
      <protection locked="0"/>
    </xf>
    <xf numFmtId="0" fontId="6" fillId="0" borderId="9" xfId="0" applyFont="1" applyBorder="1" applyAlignment="1" applyProtection="1">
      <alignment horizontal="left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>
      <alignment horizontal="center" vertical="center" wrapText="1"/>
    </xf>
    <xf numFmtId="0" fontId="8" fillId="0" borderId="0" xfId="8" applyFont="1" applyAlignment="1" applyProtection="1">
      <alignment horizontal="left" vertical="top" indent="1"/>
      <protection locked="0"/>
    </xf>
    <xf numFmtId="4" fontId="6" fillId="0" borderId="13" xfId="0" applyNumberFormat="1" applyFont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60960</xdr:rowOff>
    </xdr:from>
    <xdr:to>
      <xdr:col>1</xdr:col>
      <xdr:colOff>579120</xdr:colOff>
      <xdr:row>0</xdr:row>
      <xdr:rowOff>752556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60960"/>
          <a:ext cx="678180" cy="691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showGridLines="0" tabSelected="1" workbookViewId="0">
      <selection activeCell="B44" sqref="B44"/>
    </sheetView>
  </sheetViews>
  <sheetFormatPr baseColWidth="10" defaultColWidth="12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69" customHeight="1" x14ac:dyDescent="0.2">
      <c r="A1" s="20" t="s">
        <v>43</v>
      </c>
      <c r="B1" s="21"/>
      <c r="C1" s="21"/>
      <c r="D1" s="21"/>
      <c r="E1" s="21"/>
      <c r="F1" s="21"/>
      <c r="G1" s="21"/>
      <c r="H1" s="22"/>
    </row>
    <row r="2" spans="1:8" x14ac:dyDescent="0.2">
      <c r="A2" s="25" t="s">
        <v>33</v>
      </c>
      <c r="B2" s="26"/>
      <c r="C2" s="20" t="s">
        <v>39</v>
      </c>
      <c r="D2" s="21"/>
      <c r="E2" s="21"/>
      <c r="F2" s="21"/>
      <c r="G2" s="22"/>
      <c r="H2" s="23" t="s">
        <v>38</v>
      </c>
    </row>
    <row r="3" spans="1:8" ht="24.95" customHeight="1" x14ac:dyDescent="0.2">
      <c r="A3" s="27"/>
      <c r="B3" s="28"/>
      <c r="C3" s="15" t="s">
        <v>34</v>
      </c>
      <c r="D3" s="15" t="s">
        <v>40</v>
      </c>
      <c r="E3" s="15" t="s">
        <v>35</v>
      </c>
      <c r="F3" s="15" t="s">
        <v>36</v>
      </c>
      <c r="G3" s="15" t="s">
        <v>37</v>
      </c>
      <c r="H3" s="24"/>
    </row>
    <row r="4" spans="1:8" x14ac:dyDescent="0.2">
      <c r="A4" s="29"/>
      <c r="B4" s="30"/>
      <c r="C4" s="16">
        <v>1</v>
      </c>
      <c r="D4" s="16">
        <v>2</v>
      </c>
      <c r="E4" s="16" t="s">
        <v>41</v>
      </c>
      <c r="F4" s="16">
        <v>4</v>
      </c>
      <c r="G4" s="16">
        <v>5</v>
      </c>
      <c r="H4" s="16" t="s">
        <v>42</v>
      </c>
    </row>
    <row r="5" spans="1:8" x14ac:dyDescent="0.2">
      <c r="A5" s="11"/>
      <c r="B5" s="12"/>
      <c r="C5" s="2"/>
      <c r="D5" s="2"/>
      <c r="E5" s="2"/>
      <c r="F5" s="2"/>
      <c r="G5" s="2"/>
      <c r="H5" s="2"/>
    </row>
    <row r="6" spans="1:8" x14ac:dyDescent="0.2">
      <c r="A6" s="8" t="s">
        <v>5</v>
      </c>
      <c r="B6" s="6"/>
      <c r="C6" s="18">
        <f>SUM(C7:C14)</f>
        <v>351116655.95999998</v>
      </c>
      <c r="D6" s="18">
        <f t="shared" ref="D6:G6" si="0">SUM(D7:D14)</f>
        <v>42676482.999999993</v>
      </c>
      <c r="E6" s="18">
        <f>C6+D6</f>
        <v>393793138.95999998</v>
      </c>
      <c r="F6" s="18">
        <f t="shared" si="0"/>
        <v>372040046.91000009</v>
      </c>
      <c r="G6" s="18">
        <f t="shared" si="0"/>
        <v>360736840.31000006</v>
      </c>
      <c r="H6" s="18">
        <f>E6-F6</f>
        <v>21753092.049999893</v>
      </c>
    </row>
    <row r="7" spans="1:8" x14ac:dyDescent="0.2">
      <c r="A7" s="5"/>
      <c r="B7" s="9" t="s">
        <v>21</v>
      </c>
      <c r="C7" s="3">
        <v>0</v>
      </c>
      <c r="D7" s="3">
        <v>0</v>
      </c>
      <c r="E7" s="3">
        <f>C7+D7</f>
        <v>0</v>
      </c>
      <c r="F7" s="3">
        <v>0</v>
      </c>
      <c r="G7" s="3">
        <v>0</v>
      </c>
      <c r="H7" s="3">
        <f>E7-F7</f>
        <v>0</v>
      </c>
    </row>
    <row r="8" spans="1:8" x14ac:dyDescent="0.2">
      <c r="A8" s="5"/>
      <c r="B8" s="9" t="s">
        <v>6</v>
      </c>
      <c r="C8" s="3">
        <v>1844235</v>
      </c>
      <c r="D8" s="3">
        <v>-5900.93</v>
      </c>
      <c r="E8" s="3">
        <f t="shared" ref="E8:E14" si="1">C8+D8</f>
        <v>1838334.07</v>
      </c>
      <c r="F8" s="3">
        <v>1756606.75</v>
      </c>
      <c r="G8" s="3">
        <v>1752131.68</v>
      </c>
      <c r="H8" s="3">
        <f t="shared" ref="H8:H14" si="2">E8-F8</f>
        <v>81727.320000000065</v>
      </c>
    </row>
    <row r="9" spans="1:8" x14ac:dyDescent="0.2">
      <c r="A9" s="5"/>
      <c r="B9" s="9" t="s">
        <v>22</v>
      </c>
      <c r="C9" s="3">
        <v>65872776</v>
      </c>
      <c r="D9" s="3">
        <v>-1834752.27</v>
      </c>
      <c r="E9" s="3">
        <f t="shared" si="1"/>
        <v>64038023.729999997</v>
      </c>
      <c r="F9" s="3">
        <v>58195382.810000002</v>
      </c>
      <c r="G9" s="3">
        <v>58088435.280000001</v>
      </c>
      <c r="H9" s="3">
        <f t="shared" si="2"/>
        <v>5842640.9199999943</v>
      </c>
    </row>
    <row r="10" spans="1:8" x14ac:dyDescent="0.2">
      <c r="A10" s="5"/>
      <c r="B10" s="9" t="s">
        <v>0</v>
      </c>
      <c r="C10" s="3">
        <v>0</v>
      </c>
      <c r="D10" s="3">
        <v>0</v>
      </c>
      <c r="E10" s="3">
        <f t="shared" si="1"/>
        <v>0</v>
      </c>
      <c r="F10" s="3">
        <v>0</v>
      </c>
      <c r="G10" s="3">
        <v>0</v>
      </c>
      <c r="H10" s="3">
        <f t="shared" si="2"/>
        <v>0</v>
      </c>
    </row>
    <row r="11" spans="1:8" x14ac:dyDescent="0.2">
      <c r="A11" s="5"/>
      <c r="B11" s="9" t="s">
        <v>12</v>
      </c>
      <c r="C11" s="3">
        <v>89801749.959999993</v>
      </c>
      <c r="D11" s="3">
        <v>39667327.869999997</v>
      </c>
      <c r="E11" s="3">
        <f t="shared" si="1"/>
        <v>129469077.82999998</v>
      </c>
      <c r="F11" s="3">
        <v>123310885.48</v>
      </c>
      <c r="G11" s="3">
        <v>114074125.41</v>
      </c>
      <c r="H11" s="3">
        <f t="shared" si="2"/>
        <v>6158192.3499999791</v>
      </c>
    </row>
    <row r="12" spans="1:8" x14ac:dyDescent="0.2">
      <c r="A12" s="5"/>
      <c r="B12" s="9" t="s">
        <v>7</v>
      </c>
      <c r="C12" s="3">
        <v>0</v>
      </c>
      <c r="D12" s="3">
        <v>0</v>
      </c>
      <c r="E12" s="3">
        <f t="shared" si="1"/>
        <v>0</v>
      </c>
      <c r="F12" s="3">
        <v>0</v>
      </c>
      <c r="G12" s="3">
        <v>0</v>
      </c>
      <c r="H12" s="3">
        <f t="shared" si="2"/>
        <v>0</v>
      </c>
    </row>
    <row r="13" spans="1:8" x14ac:dyDescent="0.2">
      <c r="A13" s="5"/>
      <c r="B13" s="9" t="s">
        <v>23</v>
      </c>
      <c r="C13" s="3">
        <v>176601190</v>
      </c>
      <c r="D13" s="3">
        <v>5002909.43</v>
      </c>
      <c r="E13" s="3">
        <f t="shared" si="1"/>
        <v>181604099.43000001</v>
      </c>
      <c r="F13" s="3">
        <v>173495058.02000001</v>
      </c>
      <c r="G13" s="3">
        <v>171567437.09</v>
      </c>
      <c r="H13" s="3">
        <f t="shared" si="2"/>
        <v>8109041.4099999964</v>
      </c>
    </row>
    <row r="14" spans="1:8" x14ac:dyDescent="0.2">
      <c r="A14" s="5"/>
      <c r="B14" s="9" t="s">
        <v>8</v>
      </c>
      <c r="C14" s="3">
        <v>16996705</v>
      </c>
      <c r="D14" s="3">
        <v>-153101.1</v>
      </c>
      <c r="E14" s="3">
        <f t="shared" si="1"/>
        <v>16843603.899999999</v>
      </c>
      <c r="F14" s="3">
        <v>15282113.85</v>
      </c>
      <c r="G14" s="3">
        <v>15254710.85</v>
      </c>
      <c r="H14" s="3">
        <f t="shared" si="2"/>
        <v>1561490.0499999989</v>
      </c>
    </row>
    <row r="15" spans="1:8" x14ac:dyDescent="0.2">
      <c r="A15" s="7"/>
      <c r="B15" s="9"/>
      <c r="C15" s="3"/>
      <c r="D15" s="3"/>
      <c r="E15" s="3"/>
      <c r="F15" s="3"/>
      <c r="G15" s="3"/>
      <c r="H15" s="3"/>
    </row>
    <row r="16" spans="1:8" x14ac:dyDescent="0.2">
      <c r="A16" s="8" t="s">
        <v>9</v>
      </c>
      <c r="B16" s="10"/>
      <c r="C16" s="18">
        <f>SUM(C17:C23)</f>
        <v>152605180</v>
      </c>
      <c r="D16" s="18">
        <f>SUM(D17:D23)</f>
        <v>236655656.17000002</v>
      </c>
      <c r="E16" s="18">
        <f>C16+D16</f>
        <v>389260836.17000002</v>
      </c>
      <c r="F16" s="18">
        <f>SUM(F17:F23)</f>
        <v>313936948.62</v>
      </c>
      <c r="G16" s="18">
        <f>SUM(G17:G23)</f>
        <v>295914023.17000002</v>
      </c>
      <c r="H16" s="18">
        <f>E16-F16</f>
        <v>75323887.550000012</v>
      </c>
    </row>
    <row r="17" spans="1:8" x14ac:dyDescent="0.2">
      <c r="A17" s="5"/>
      <c r="B17" s="9" t="s">
        <v>24</v>
      </c>
      <c r="C17" s="3">
        <v>9569504</v>
      </c>
      <c r="D17" s="3">
        <v>7025099.8600000003</v>
      </c>
      <c r="E17" s="3">
        <f>C17+D17</f>
        <v>16594603.859999999</v>
      </c>
      <c r="F17" s="3">
        <v>14340046.390000001</v>
      </c>
      <c r="G17" s="3">
        <v>14327596.390000001</v>
      </c>
      <c r="H17" s="3">
        <f t="shared" ref="H17:H23" si="3">E17-F17</f>
        <v>2254557.4699999988</v>
      </c>
    </row>
    <row r="18" spans="1:8" x14ac:dyDescent="0.2">
      <c r="A18" s="5"/>
      <c r="B18" s="9" t="s">
        <v>15</v>
      </c>
      <c r="C18" s="3">
        <v>115821716</v>
      </c>
      <c r="D18" s="3">
        <v>217593089.91</v>
      </c>
      <c r="E18" s="3">
        <f t="shared" ref="E18:E23" si="4">C18+D18</f>
        <v>333414805.90999997</v>
      </c>
      <c r="F18" s="3">
        <v>267002790.91</v>
      </c>
      <c r="G18" s="3">
        <v>249056450.66</v>
      </c>
      <c r="H18" s="3">
        <f t="shared" si="3"/>
        <v>66412014.99999997</v>
      </c>
    </row>
    <row r="19" spans="1:8" x14ac:dyDescent="0.2">
      <c r="A19" s="5"/>
      <c r="B19" s="9" t="s">
        <v>10</v>
      </c>
      <c r="C19" s="3">
        <v>5623150</v>
      </c>
      <c r="D19" s="3">
        <v>-12110.69</v>
      </c>
      <c r="E19" s="3">
        <f t="shared" si="4"/>
        <v>5611039.3099999996</v>
      </c>
      <c r="F19" s="3">
        <v>4894461.59</v>
      </c>
      <c r="G19" s="3">
        <v>4877801.6500000004</v>
      </c>
      <c r="H19" s="3">
        <f t="shared" si="3"/>
        <v>716577.71999999974</v>
      </c>
    </row>
    <row r="20" spans="1:8" x14ac:dyDescent="0.2">
      <c r="A20" s="5"/>
      <c r="B20" s="9" t="s">
        <v>25</v>
      </c>
      <c r="C20" s="3">
        <v>16991608</v>
      </c>
      <c r="D20" s="3">
        <v>11933521.529999999</v>
      </c>
      <c r="E20" s="3">
        <f t="shared" si="4"/>
        <v>28925129.530000001</v>
      </c>
      <c r="F20" s="3">
        <v>23368143.309999999</v>
      </c>
      <c r="G20" s="3">
        <v>23338268.309999999</v>
      </c>
      <c r="H20" s="3">
        <f t="shared" si="3"/>
        <v>5556986.2200000025</v>
      </c>
    </row>
    <row r="21" spans="1:8" x14ac:dyDescent="0.2">
      <c r="A21" s="5"/>
      <c r="B21" s="9" t="s">
        <v>26</v>
      </c>
      <c r="C21" s="3">
        <v>0</v>
      </c>
      <c r="D21" s="3">
        <v>0</v>
      </c>
      <c r="E21" s="3">
        <f t="shared" si="4"/>
        <v>0</v>
      </c>
      <c r="F21" s="3">
        <v>0</v>
      </c>
      <c r="G21" s="3">
        <v>0</v>
      </c>
      <c r="H21" s="3">
        <f t="shared" si="3"/>
        <v>0</v>
      </c>
    </row>
    <row r="22" spans="1:8" x14ac:dyDescent="0.2">
      <c r="A22" s="5"/>
      <c r="B22" s="9" t="s">
        <v>27</v>
      </c>
      <c r="C22" s="3">
        <v>0</v>
      </c>
      <c r="D22" s="3">
        <v>0</v>
      </c>
      <c r="E22" s="3">
        <f t="shared" si="4"/>
        <v>0</v>
      </c>
      <c r="F22" s="3">
        <v>0</v>
      </c>
      <c r="G22" s="3">
        <v>0</v>
      </c>
      <c r="H22" s="3">
        <f t="shared" si="3"/>
        <v>0</v>
      </c>
    </row>
    <row r="23" spans="1:8" x14ac:dyDescent="0.2">
      <c r="A23" s="5"/>
      <c r="B23" s="9" t="s">
        <v>1</v>
      </c>
      <c r="C23" s="3">
        <v>4599202</v>
      </c>
      <c r="D23" s="3">
        <v>116055.56</v>
      </c>
      <c r="E23" s="3">
        <f t="shared" si="4"/>
        <v>4715257.5599999996</v>
      </c>
      <c r="F23" s="3">
        <v>4331506.42</v>
      </c>
      <c r="G23" s="3">
        <v>4313906.16</v>
      </c>
      <c r="H23" s="3">
        <f t="shared" si="3"/>
        <v>383751.13999999966</v>
      </c>
    </row>
    <row r="24" spans="1:8" x14ac:dyDescent="0.2">
      <c r="A24" s="7"/>
      <c r="B24" s="9"/>
      <c r="C24" s="3"/>
      <c r="D24" s="3"/>
      <c r="E24" s="3"/>
      <c r="F24" s="3"/>
      <c r="G24" s="3"/>
      <c r="H24" s="3"/>
    </row>
    <row r="25" spans="1:8" x14ac:dyDescent="0.2">
      <c r="A25" s="8" t="s">
        <v>28</v>
      </c>
      <c r="B25" s="10"/>
      <c r="C25" s="18">
        <f>SUM(C26:C34)</f>
        <v>101454800</v>
      </c>
      <c r="D25" s="18">
        <f>SUM(D26:D34)</f>
        <v>-16565900.050000003</v>
      </c>
      <c r="E25" s="18">
        <f>C25+D25</f>
        <v>84888899.950000003</v>
      </c>
      <c r="F25" s="18">
        <f>SUM(F26:F34)</f>
        <v>80641201.629999995</v>
      </c>
      <c r="G25" s="18">
        <f>SUM(G26:G34)</f>
        <v>77739738.909999996</v>
      </c>
      <c r="H25" s="18">
        <f>E25-F25</f>
        <v>4247698.3200000077</v>
      </c>
    </row>
    <row r="26" spans="1:8" x14ac:dyDescent="0.2">
      <c r="A26" s="5"/>
      <c r="B26" s="9" t="s">
        <v>16</v>
      </c>
      <c r="C26" s="3">
        <v>2825217</v>
      </c>
      <c r="D26" s="3">
        <v>-52975.94</v>
      </c>
      <c r="E26" s="3">
        <f>C26+D26</f>
        <v>2772241.06</v>
      </c>
      <c r="F26" s="3">
        <v>2433681.39</v>
      </c>
      <c r="G26" s="3">
        <v>2392706.39</v>
      </c>
      <c r="H26" s="3">
        <f t="shared" ref="H26:H34" si="5">E26-F26</f>
        <v>338559.66999999993</v>
      </c>
    </row>
    <row r="27" spans="1:8" x14ac:dyDescent="0.2">
      <c r="A27" s="5"/>
      <c r="B27" s="9" t="s">
        <v>13</v>
      </c>
      <c r="C27" s="3">
        <v>3167802</v>
      </c>
      <c r="D27" s="3">
        <v>2096229.65</v>
      </c>
      <c r="E27" s="3">
        <f t="shared" ref="E27:E34" si="6">C27+D27</f>
        <v>5264031.6500000004</v>
      </c>
      <c r="F27" s="3">
        <v>5077023.6399999997</v>
      </c>
      <c r="G27" s="3">
        <v>5075723.6399999997</v>
      </c>
      <c r="H27" s="3">
        <f t="shared" si="5"/>
        <v>187008.01000000071</v>
      </c>
    </row>
    <row r="28" spans="1:8" x14ac:dyDescent="0.2">
      <c r="A28" s="5"/>
      <c r="B28" s="9" t="s">
        <v>17</v>
      </c>
      <c r="C28" s="3">
        <v>0</v>
      </c>
      <c r="D28" s="3">
        <v>6785467.9000000004</v>
      </c>
      <c r="E28" s="3">
        <f t="shared" si="6"/>
        <v>6785467.9000000004</v>
      </c>
      <c r="F28" s="3">
        <v>6072537.54</v>
      </c>
      <c r="G28" s="3">
        <v>5705816.6600000001</v>
      </c>
      <c r="H28" s="3">
        <f t="shared" si="5"/>
        <v>712930.36000000034</v>
      </c>
    </row>
    <row r="29" spans="1:8" x14ac:dyDescent="0.2">
      <c r="A29" s="5"/>
      <c r="B29" s="9" t="s">
        <v>29</v>
      </c>
      <c r="C29" s="3">
        <v>83523242</v>
      </c>
      <c r="D29" s="3">
        <v>-35437225.640000001</v>
      </c>
      <c r="E29" s="3">
        <f t="shared" si="6"/>
        <v>48086016.359999999</v>
      </c>
      <c r="F29" s="3">
        <v>45823103.939999998</v>
      </c>
      <c r="G29" s="3">
        <v>44146956.5</v>
      </c>
      <c r="H29" s="3">
        <f t="shared" si="5"/>
        <v>2262912.4200000018</v>
      </c>
    </row>
    <row r="30" spans="1:8" x14ac:dyDescent="0.2">
      <c r="A30" s="5"/>
      <c r="B30" s="9" t="s">
        <v>11</v>
      </c>
      <c r="C30" s="3">
        <v>1351548</v>
      </c>
      <c r="D30" s="3">
        <v>33386.400000000001</v>
      </c>
      <c r="E30" s="3">
        <f t="shared" si="6"/>
        <v>1384934.3999999999</v>
      </c>
      <c r="F30" s="3">
        <v>1324817.54</v>
      </c>
      <c r="G30" s="3">
        <v>1302423.1399999999</v>
      </c>
      <c r="H30" s="3">
        <f t="shared" si="5"/>
        <v>60116.85999999987</v>
      </c>
    </row>
    <row r="31" spans="1:8" x14ac:dyDescent="0.2">
      <c r="A31" s="5"/>
      <c r="B31" s="9" t="s">
        <v>2</v>
      </c>
      <c r="C31" s="3">
        <v>0</v>
      </c>
      <c r="D31" s="3">
        <v>0</v>
      </c>
      <c r="E31" s="3">
        <f t="shared" si="6"/>
        <v>0</v>
      </c>
      <c r="F31" s="3">
        <v>0</v>
      </c>
      <c r="G31" s="3">
        <v>0</v>
      </c>
      <c r="H31" s="3">
        <f t="shared" si="5"/>
        <v>0</v>
      </c>
    </row>
    <row r="32" spans="1:8" x14ac:dyDescent="0.2">
      <c r="A32" s="5"/>
      <c r="B32" s="9" t="s">
        <v>3</v>
      </c>
      <c r="C32" s="3">
        <v>10586991</v>
      </c>
      <c r="D32" s="3">
        <v>10009217.58</v>
      </c>
      <c r="E32" s="3">
        <f t="shared" si="6"/>
        <v>20596208.579999998</v>
      </c>
      <c r="F32" s="3">
        <v>19910037.579999998</v>
      </c>
      <c r="G32" s="3">
        <v>19116112.579999998</v>
      </c>
      <c r="H32" s="3">
        <f t="shared" si="5"/>
        <v>686171</v>
      </c>
    </row>
    <row r="33" spans="1:8" x14ac:dyDescent="0.2">
      <c r="A33" s="5"/>
      <c r="B33" s="9" t="s">
        <v>30</v>
      </c>
      <c r="C33" s="3">
        <v>0</v>
      </c>
      <c r="D33" s="3">
        <v>0</v>
      </c>
      <c r="E33" s="3">
        <f t="shared" si="6"/>
        <v>0</v>
      </c>
      <c r="F33" s="3">
        <v>0</v>
      </c>
      <c r="G33" s="3">
        <v>0</v>
      </c>
      <c r="H33" s="3">
        <f t="shared" si="5"/>
        <v>0</v>
      </c>
    </row>
    <row r="34" spans="1:8" x14ac:dyDescent="0.2">
      <c r="A34" s="5"/>
      <c r="B34" s="9" t="s">
        <v>18</v>
      </c>
      <c r="C34" s="3">
        <v>0</v>
      </c>
      <c r="D34" s="3">
        <v>0</v>
      </c>
      <c r="E34" s="3">
        <f t="shared" si="6"/>
        <v>0</v>
      </c>
      <c r="F34" s="3">
        <v>0</v>
      </c>
      <c r="G34" s="3">
        <v>0</v>
      </c>
      <c r="H34" s="3">
        <f t="shared" si="5"/>
        <v>0</v>
      </c>
    </row>
    <row r="35" spans="1:8" x14ac:dyDescent="0.2">
      <c r="A35" s="7"/>
      <c r="B35" s="9"/>
      <c r="C35" s="3"/>
      <c r="D35" s="3"/>
      <c r="E35" s="3"/>
      <c r="F35" s="3"/>
      <c r="G35" s="3"/>
      <c r="H35" s="3"/>
    </row>
    <row r="36" spans="1:8" x14ac:dyDescent="0.2">
      <c r="A36" s="8" t="s">
        <v>19</v>
      </c>
      <c r="B36" s="10"/>
      <c r="C36" s="18">
        <f>SUM(C37:C40)</f>
        <v>38921919</v>
      </c>
      <c r="D36" s="18">
        <f>SUM(D37:D40)</f>
        <v>588183.76</v>
      </c>
      <c r="E36" s="18">
        <f>C36+D36</f>
        <v>39510102.759999998</v>
      </c>
      <c r="F36" s="18">
        <f>SUM(F37:F40)</f>
        <v>39510102.439999998</v>
      </c>
      <c r="G36" s="18">
        <f>SUM(G37:G40)</f>
        <v>39510102.439999998</v>
      </c>
      <c r="H36" s="18">
        <f>E36-F36</f>
        <v>0.32000000029802322</v>
      </c>
    </row>
    <row r="37" spans="1:8" x14ac:dyDescent="0.2">
      <c r="A37" s="5"/>
      <c r="B37" s="9" t="s">
        <v>31</v>
      </c>
      <c r="C37" s="3">
        <v>4015516</v>
      </c>
      <c r="D37" s="3">
        <v>-280944.38</v>
      </c>
      <c r="E37" s="3">
        <f>C37+D37</f>
        <v>3734571.62</v>
      </c>
      <c r="F37" s="3">
        <v>3734571.62</v>
      </c>
      <c r="G37" s="3">
        <v>3734571.62</v>
      </c>
      <c r="H37" s="3">
        <f t="shared" ref="H37:H40" si="7">E37-F37</f>
        <v>0</v>
      </c>
    </row>
    <row r="38" spans="1:8" ht="22.5" x14ac:dyDescent="0.2">
      <c r="A38" s="5"/>
      <c r="B38" s="9" t="s">
        <v>14</v>
      </c>
      <c r="C38" s="3">
        <v>34906403</v>
      </c>
      <c r="D38" s="3">
        <v>869128.14</v>
      </c>
      <c r="E38" s="3">
        <f t="shared" ref="E38:E40" si="8">C38+D38</f>
        <v>35775531.140000001</v>
      </c>
      <c r="F38" s="3">
        <v>35775530.82</v>
      </c>
      <c r="G38" s="3">
        <v>35775530.82</v>
      </c>
      <c r="H38" s="3">
        <f t="shared" si="7"/>
        <v>0.32000000029802322</v>
      </c>
    </row>
    <row r="39" spans="1:8" x14ac:dyDescent="0.2">
      <c r="A39" s="5"/>
      <c r="B39" s="9" t="s">
        <v>20</v>
      </c>
      <c r="C39" s="3">
        <v>0</v>
      </c>
      <c r="D39" s="3">
        <v>0</v>
      </c>
      <c r="E39" s="3">
        <f t="shared" si="8"/>
        <v>0</v>
      </c>
      <c r="F39" s="3">
        <v>0</v>
      </c>
      <c r="G39" s="3">
        <v>0</v>
      </c>
      <c r="H39" s="3">
        <f t="shared" si="7"/>
        <v>0</v>
      </c>
    </row>
    <row r="40" spans="1:8" x14ac:dyDescent="0.2">
      <c r="A40" s="5"/>
      <c r="B40" s="9" t="s">
        <v>4</v>
      </c>
      <c r="C40" s="3">
        <v>0</v>
      </c>
      <c r="D40" s="3">
        <v>0</v>
      </c>
      <c r="E40" s="3">
        <f t="shared" si="8"/>
        <v>0</v>
      </c>
      <c r="F40" s="3">
        <v>0</v>
      </c>
      <c r="G40" s="3">
        <v>0</v>
      </c>
      <c r="H40" s="3">
        <f t="shared" si="7"/>
        <v>0</v>
      </c>
    </row>
    <row r="41" spans="1:8" x14ac:dyDescent="0.2">
      <c r="A41" s="7"/>
      <c r="B41" s="9"/>
      <c r="C41" s="3"/>
      <c r="D41" s="3"/>
      <c r="E41" s="3"/>
      <c r="F41" s="3"/>
      <c r="G41" s="3"/>
      <c r="H41" s="3"/>
    </row>
    <row r="42" spans="1:8" x14ac:dyDescent="0.2">
      <c r="A42" s="13"/>
      <c r="B42" s="14" t="s">
        <v>32</v>
      </c>
      <c r="C42" s="4">
        <f t="shared" ref="C42:H42" si="9">SUM(C36+C25+C16+C6)</f>
        <v>644098554.96000004</v>
      </c>
      <c r="D42" s="4">
        <f t="shared" si="9"/>
        <v>263354422.88000003</v>
      </c>
      <c r="E42" s="4">
        <f t="shared" si="9"/>
        <v>907452977.83999991</v>
      </c>
      <c r="F42" s="4">
        <f t="shared" si="9"/>
        <v>806128299.60000014</v>
      </c>
      <c r="G42" s="4">
        <f t="shared" si="9"/>
        <v>773900704.83000004</v>
      </c>
      <c r="H42" s="4">
        <f t="shared" si="9"/>
        <v>101324678.23999992</v>
      </c>
    </row>
    <row r="43" spans="1:8" x14ac:dyDescent="0.2">
      <c r="A43" s="17"/>
    </row>
    <row r="44" spans="1:8" ht="12.75" x14ac:dyDescent="0.2">
      <c r="B44" s="19" t="s">
        <v>44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headerFooter>
    <oddFooter>&amp;LBajo protesta de decir verdad declaramos que los Estados Financieros y sus notas, son razonablemente correctos y son responsabilidad del emisor.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C048-13684</cp:lastModifiedBy>
  <cp:lastPrinted>2022-10-18T18:54:24Z</cp:lastPrinted>
  <dcterms:created xsi:type="dcterms:W3CDTF">2014-02-10T03:37:14Z</dcterms:created>
  <dcterms:modified xsi:type="dcterms:W3CDTF">2022-10-18T20:20:29Z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