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OS ABIERTOS\"/>
    </mc:Choice>
  </mc:AlternateContent>
  <xr:revisionPtr revIDLastSave="0" documentId="13_ncr:1_{0FAA014A-380F-4112-A817-83DD08D3BD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PI" sheetId="1" r:id="rId1"/>
  </sheets>
  <definedNames>
    <definedName name="_xlnm._FilterDatabase" localSheetId="0" hidden="1">PPI!$A$3:$O$29</definedName>
    <definedName name="_xlnm.Print_Area" localSheetId="0">PPI!$A$1:$O$107</definedName>
    <definedName name="_xlnm.Print_Titles" localSheetId="0">PPI!$1:$3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5" i="1" l="1"/>
  <c r="N93" i="1"/>
  <c r="O92" i="1"/>
  <c r="N92" i="1"/>
  <c r="M92" i="1"/>
  <c r="L92" i="1"/>
  <c r="O91" i="1"/>
  <c r="N91" i="1"/>
  <c r="M91" i="1"/>
  <c r="L91" i="1"/>
  <c r="O90" i="1"/>
  <c r="N90" i="1"/>
  <c r="M90" i="1"/>
  <c r="L90" i="1"/>
  <c r="O89" i="1"/>
  <c r="N89" i="1"/>
  <c r="M89" i="1"/>
  <c r="L89" i="1"/>
  <c r="O88" i="1"/>
  <c r="N88" i="1"/>
  <c r="M88" i="1"/>
  <c r="L88" i="1"/>
  <c r="N87" i="1"/>
  <c r="M87" i="1"/>
  <c r="O86" i="1"/>
  <c r="N86" i="1"/>
  <c r="M86" i="1"/>
  <c r="L86" i="1"/>
  <c r="O85" i="1"/>
  <c r="N85" i="1"/>
  <c r="M85" i="1"/>
  <c r="N84" i="1"/>
  <c r="M84" i="1"/>
  <c r="L84" i="1"/>
  <c r="N83" i="1"/>
  <c r="M83" i="1"/>
  <c r="L83" i="1"/>
  <c r="M82" i="1"/>
  <c r="L82" i="1"/>
  <c r="M81" i="1"/>
  <c r="M80" i="1"/>
  <c r="M79" i="1"/>
  <c r="M78" i="1"/>
  <c r="M77" i="1"/>
  <c r="M76" i="1"/>
  <c r="M75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L67" i="1"/>
  <c r="N66" i="1"/>
  <c r="M66" i="1"/>
  <c r="L66" i="1"/>
  <c r="M65" i="1"/>
  <c r="L65" i="1"/>
  <c r="M64" i="1"/>
  <c r="L64" i="1"/>
  <c r="N63" i="1"/>
  <c r="L63" i="1"/>
  <c r="N61" i="1"/>
  <c r="M61" i="1"/>
  <c r="L61" i="1"/>
  <c r="N60" i="1"/>
  <c r="M60" i="1"/>
  <c r="L60" i="1"/>
  <c r="N58" i="1"/>
  <c r="M58" i="1"/>
  <c r="L58" i="1"/>
  <c r="N57" i="1"/>
  <c r="F57" i="1"/>
  <c r="M57" i="1" s="1"/>
  <c r="E57" i="1"/>
  <c r="L57" i="1" s="1"/>
  <c r="M56" i="1"/>
  <c r="E56" i="1"/>
  <c r="N55" i="1"/>
  <c r="M55" i="1"/>
  <c r="L55" i="1"/>
  <c r="N54" i="1"/>
  <c r="M54" i="1"/>
  <c r="L54" i="1"/>
  <c r="N53" i="1"/>
  <c r="M53" i="1"/>
  <c r="L53" i="1"/>
  <c r="M52" i="1"/>
  <c r="O51" i="1"/>
  <c r="M51" i="1"/>
  <c r="L51" i="1"/>
  <c r="N50" i="1"/>
  <c r="M50" i="1"/>
  <c r="L50" i="1"/>
  <c r="N49" i="1"/>
  <c r="M49" i="1"/>
  <c r="L49" i="1"/>
  <c r="N48" i="1"/>
  <c r="M48" i="1"/>
  <c r="L48" i="1"/>
  <c r="N47" i="1"/>
  <c r="M47" i="1"/>
  <c r="L47" i="1"/>
  <c r="N46" i="1"/>
  <c r="L46" i="1"/>
  <c r="N45" i="1"/>
  <c r="L45" i="1"/>
  <c r="N44" i="1"/>
  <c r="L44" i="1"/>
  <c r="O43" i="1"/>
  <c r="M43" i="1"/>
  <c r="L43" i="1"/>
  <c r="O42" i="1"/>
  <c r="N42" i="1"/>
  <c r="M42" i="1"/>
  <c r="L42" i="1"/>
  <c r="O41" i="1"/>
  <c r="M41" i="1"/>
  <c r="L41" i="1"/>
  <c r="O40" i="1"/>
  <c r="M40" i="1"/>
  <c r="L40" i="1"/>
  <c r="O39" i="1"/>
  <c r="N39" i="1"/>
  <c r="M39" i="1"/>
  <c r="L39" i="1"/>
  <c r="O38" i="1"/>
  <c r="N38" i="1"/>
  <c r="M38" i="1"/>
  <c r="L38" i="1"/>
  <c r="O37" i="1"/>
  <c r="N37" i="1"/>
  <c r="M37" i="1"/>
  <c r="L37" i="1"/>
  <c r="O36" i="1"/>
  <c r="N36" i="1"/>
  <c r="M36" i="1"/>
  <c r="L36" i="1"/>
  <c r="O35" i="1"/>
  <c r="N35" i="1"/>
  <c r="M35" i="1"/>
  <c r="L35" i="1"/>
  <c r="O34" i="1"/>
  <c r="N34" i="1"/>
  <c r="M34" i="1"/>
  <c r="L34" i="1"/>
  <c r="O33" i="1"/>
  <c r="N33" i="1"/>
  <c r="M33" i="1"/>
  <c r="L33" i="1"/>
  <c r="O32" i="1"/>
  <c r="M32" i="1"/>
  <c r="L32" i="1"/>
  <c r="O31" i="1"/>
  <c r="N31" i="1"/>
  <c r="M31" i="1"/>
  <c r="L31" i="1"/>
  <c r="O30" i="1"/>
  <c r="M30" i="1"/>
  <c r="L30" i="1"/>
  <c r="O29" i="1"/>
  <c r="N29" i="1"/>
  <c r="M29" i="1"/>
  <c r="L29" i="1"/>
  <c r="O28" i="1"/>
  <c r="N28" i="1"/>
  <c r="M28" i="1"/>
  <c r="L28" i="1"/>
  <c r="O27" i="1"/>
  <c r="N27" i="1"/>
  <c r="M27" i="1"/>
  <c r="L27" i="1"/>
  <c r="O26" i="1"/>
  <c r="N26" i="1"/>
  <c r="M26" i="1"/>
  <c r="L26" i="1"/>
  <c r="O25" i="1"/>
  <c r="N25" i="1"/>
  <c r="M25" i="1"/>
  <c r="L25" i="1"/>
  <c r="O24" i="1"/>
  <c r="N24" i="1"/>
  <c r="M24" i="1"/>
  <c r="L24" i="1"/>
  <c r="O23" i="1"/>
  <c r="N23" i="1"/>
  <c r="M23" i="1"/>
  <c r="L23" i="1"/>
  <c r="O22" i="1"/>
  <c r="M22" i="1"/>
  <c r="L22" i="1"/>
  <c r="O21" i="1"/>
  <c r="M21" i="1"/>
  <c r="L21" i="1"/>
  <c r="O20" i="1"/>
  <c r="M20" i="1"/>
  <c r="L20" i="1"/>
  <c r="O19" i="1"/>
  <c r="N19" i="1"/>
  <c r="M19" i="1"/>
  <c r="L19" i="1"/>
  <c r="O18" i="1"/>
  <c r="N18" i="1"/>
  <c r="M18" i="1"/>
  <c r="L18" i="1"/>
  <c r="O17" i="1"/>
  <c r="N17" i="1"/>
  <c r="M17" i="1"/>
  <c r="L17" i="1"/>
  <c r="O16" i="1"/>
  <c r="N16" i="1"/>
  <c r="M16" i="1"/>
  <c r="L16" i="1"/>
  <c r="O15" i="1"/>
  <c r="N15" i="1"/>
  <c r="M15" i="1"/>
  <c r="L15" i="1"/>
  <c r="O14" i="1"/>
  <c r="N14" i="1"/>
  <c r="M14" i="1"/>
  <c r="L14" i="1"/>
  <c r="M13" i="1"/>
  <c r="L13" i="1"/>
  <c r="J13" i="1"/>
  <c r="O13" i="1" s="1"/>
  <c r="O12" i="1"/>
  <c r="N12" i="1"/>
  <c r="M12" i="1"/>
  <c r="L12" i="1"/>
  <c r="M11" i="1"/>
  <c r="L11" i="1"/>
  <c r="J11" i="1"/>
  <c r="N11" i="1" s="1"/>
  <c r="O10" i="1"/>
  <c r="N10" i="1"/>
  <c r="M10" i="1"/>
  <c r="L10" i="1"/>
  <c r="O9" i="1"/>
  <c r="N9" i="1"/>
  <c r="M9" i="1"/>
  <c r="L9" i="1"/>
  <c r="O8" i="1"/>
  <c r="N8" i="1"/>
  <c r="M8" i="1"/>
  <c r="L8" i="1"/>
  <c r="O7" i="1"/>
  <c r="N7" i="1"/>
  <c r="M7" i="1"/>
  <c r="L7" i="1"/>
  <c r="O6" i="1"/>
  <c r="N6" i="1"/>
  <c r="M6" i="1"/>
  <c r="L6" i="1"/>
  <c r="O5" i="1"/>
  <c r="N5" i="1"/>
  <c r="M5" i="1"/>
  <c r="L5" i="1"/>
  <c r="O4" i="1"/>
  <c r="N4" i="1"/>
  <c r="M4" i="1"/>
  <c r="L4" i="1"/>
  <c r="N13" i="1" l="1"/>
  <c r="O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MURRIETAP</author>
  </authors>
  <commentList>
    <comment ref="H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MURRIETAP: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DATO ESTÁ MAL, YA QUE LO PROGRAMADO NO COINCIDE CON EL PROYECTO.</t>
        </r>
      </text>
    </comment>
  </commentList>
</comments>
</file>

<file path=xl/sharedStrings.xml><?xml version="1.0" encoding="utf-8"?>
<sst xmlns="http://schemas.openxmlformats.org/spreadsheetml/2006/main" count="483" uniqueCount="246">
  <si>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</si>
  <si>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</si>
  <si>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</si>
  <si>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</si>
  <si>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</si>
  <si>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</si>
  <si>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</si>
  <si>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</si>
  <si>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</si>
  <si>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</si>
  <si>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</si>
  <si>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</si>
  <si>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</si>
  <si>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</si>
  <si>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</si>
  <si>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</si>
  <si>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</si>
  <si>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Unidad de medida</t>
  </si>
  <si>
    <t>MUNICIPIO DE GUANAJUATO
Programas y Proyectos de Inversión
Del 01 de Enero al 31 de Diciembre de 2021</t>
  </si>
  <si>
    <t>K0032.C101.0003</t>
  </si>
  <si>
    <t>Fondo para el desarrollo regional sustentable de estados y municipios mineros 2018</t>
  </si>
  <si>
    <t>Rehabilitación de Línea de Distribución de agua potable, tramo km 0+000 al km 0+332.59, en las Comunidades de Mineral de Santa Ana y Llanos de Santa Ana, en el Municipio de Guanajuato.</t>
  </si>
  <si>
    <t>Dirección General de Obra Pública</t>
  </si>
  <si>
    <t>m de tuberia PVC</t>
  </si>
  <si>
    <t>K0032.C102.0003</t>
  </si>
  <si>
    <t>Rehabilitación de la red de bombeo de planta potabilizadora, de filtros a tanque Borrego para el abastecimiento de agua potable en las Comunidades de Mineral de Santa Ana y Llanos de Sta Ana, en el Municipio de Guanajuato.</t>
  </si>
  <si>
    <t>Equipamiento</t>
  </si>
  <si>
    <t>K0032.C103.0003</t>
  </si>
  <si>
    <t>Rehabilitación de tanque Borrego para el abastecimiento de agua potable a las Comunidades de Mineral de Santa Ana  y Llanos de Sta Ana, en el Municipio de Guanajuato.</t>
  </si>
  <si>
    <t xml:space="preserve">tanque de abastecimiento </t>
  </si>
  <si>
    <t>K0032.C104.0003</t>
  </si>
  <si>
    <t>Rehabilitación de Línea de Distribución de agua potable, tramo km 0+000 al km 0+2342, en la Comunidad de Monte de San Nicolás, en el Municipio de Guanajuato.</t>
  </si>
  <si>
    <t>ml tuberia de FOGO de 3"</t>
  </si>
  <si>
    <t>K0032.C107.0003</t>
  </si>
  <si>
    <t>Construcción de Tanque de almacenamiento de agua potable para el abastecimiento de la Comunidad de Monte de San Nicolás y Santa Rosa, en el Municipio de Guanajuato.</t>
  </si>
  <si>
    <t>tanque de almacenamiento</t>
  </si>
  <si>
    <t>K0032.C105.0003</t>
  </si>
  <si>
    <t>Construcción del equipo de bombeo, cloración y línea de conducción de agua potable en la Comunidad de Mexiamora, en el Municipio de Guanajuato.</t>
  </si>
  <si>
    <t>m de tuberia FOGO</t>
  </si>
  <si>
    <t>K0032.C106.0003</t>
  </si>
  <si>
    <t>Rehabilitación del equipo de bombeo y planta potabilizadora en comunidad Mineral de la Luz, en el Municipio de Guanajuato.</t>
  </si>
  <si>
    <t>Equipo electromecanico</t>
  </si>
  <si>
    <t>K0032.C108.0003</t>
  </si>
  <si>
    <t>Construcción de sistema de tratamiento de agua residual mediante biodigestor y pozo de absorción en la comunidad de Mexiamora, en el Municipio de Guanajuato.</t>
  </si>
  <si>
    <t>ml de tuberia</t>
  </si>
  <si>
    <t>K0032.C201.0003</t>
  </si>
  <si>
    <t>Rehabilitación de cárcamo de rebombeo de aguas residuales y de PTAR (RAFA) en la comunidad de Mineral de Santa Ana, en el Municipio de Guanajuato.</t>
  </si>
  <si>
    <t>Carcamo de rebombeo</t>
  </si>
  <si>
    <t>K0033.C101.0003</t>
  </si>
  <si>
    <t>Construcción de camino con pavimento de piedra bola y huella de concreto, tramo: km 0+000 al 0+684.97, en la Comunidad  El Cedro del Municipio de Guanajuato.</t>
  </si>
  <si>
    <t>m2 de pavimentacion a base de pieda bola y huella de concreto</t>
  </si>
  <si>
    <t>K0033.C102..0003</t>
  </si>
  <si>
    <t>Construcción de calles sin nombre con pavimento de piedra bola y huella de concreto, tramo: km 0+000 al 0+163.93 y 0+000 al 0+109.39 en la Comunidad  San Pedro Gilmonene del Municipio de Guanajuato.</t>
  </si>
  <si>
    <t>K0033.C103.0003</t>
  </si>
  <si>
    <t>Construcción de calle sin nombre con pavimento de piedra bola y huella de concreto, tramo: km 0+000 al 0+419.22 en la Comunidad  Sangre de Cristo del Municipio de Guanajuato.</t>
  </si>
  <si>
    <t>E0240.C1A1</t>
  </si>
  <si>
    <t>Obra Directa 2019</t>
  </si>
  <si>
    <t xml:space="preserve">Estudio de Manifiesto de Impacto Ambiental para la Construcción de vialidad de retorno laurel-las teresas tramo bifurcación-Boulevard Euquerio Guerrero </t>
  </si>
  <si>
    <t>Estudio</t>
  </si>
  <si>
    <t>Estudio de Manifiesto de Impacto Ambiental para complemento del Acceso El Laurel - Las Teresas; y 
Estudio Técnico Justificativo para complemento del Acceso El Laurel - Las Teresas</t>
  </si>
  <si>
    <t>Estudio de Manifiesto de Impacto Ambiental para la Construcción de Camino conexión de Blvd. Euquerio Guerrero a Blvd. Diego Rivera; y
Estudio Técnico Justificativo para la Construcción  de Camino conexión de Blvd. Euquerio Guerrero a Blvd. Diego Rivera</t>
  </si>
  <si>
    <t>Proyecto ejecutivo de Calle Principal Yerbabuena y entronque a la vialidad conexión de Blvd. Euquerio Guerrero a Blvd. Diego Rivera</t>
  </si>
  <si>
    <t>Proyecto ejecutivo</t>
  </si>
  <si>
    <t>K0033.C127</t>
  </si>
  <si>
    <t>Programa de Embelleciendo Mi Colonia 2020</t>
  </si>
  <si>
    <t>Pavimentación de acceso y calle principal de la Comunidad de San José de Llanos, en el Municipio de Guanajuato. 1era etapa</t>
  </si>
  <si>
    <t>m2 pav de concreto hidraulico</t>
  </si>
  <si>
    <t>K0033.C128</t>
  </si>
  <si>
    <t>Pavimentación de entronques de Calles Alfredo Duges,  Av. Santa Fe y Camino a Paso de Perules, en el Municipio de Guanajuato, Gto.</t>
  </si>
  <si>
    <t>K0033.C129</t>
  </si>
  <si>
    <t>Pavimentación de Calles Alfredo Duges y Lomas de San Francisco, Tramo: Av. Santa Fé – Calle S/N, en el Municipio de Guanajuato, Gto. 1era etapa.</t>
  </si>
  <si>
    <t>Obra Directa 2020</t>
  </si>
  <si>
    <t>Proyecto ejecutivo de vialidad conexión, Col. Cúpulas a Blvd. Diego Rivera</t>
  </si>
  <si>
    <t>Proyecto Ejecutivo de pavimentación de varias calles en la colonia El Eden, en el Municipio de Guanajuato</t>
  </si>
  <si>
    <t>Estudio de Manifiesto deImpacto Ambiental para la construcción de Vialidad conexión  de Villas de Guanajuatoa Carr. Yerbabuena -Puentecillas.</t>
  </si>
  <si>
    <t>K0037.C219</t>
  </si>
  <si>
    <t>Programa Q0146 GTO Me Mueve 2020</t>
  </si>
  <si>
    <t>Rehabilitación de cancha de usos múltiples de prácticas en  la calle San Clemente</t>
  </si>
  <si>
    <t>cancha</t>
  </si>
  <si>
    <t>K0037.C220</t>
  </si>
  <si>
    <t>Rehabilitación de cancha de usos múltiples en  el Fraccionamiento Cañada de Cervera</t>
  </si>
  <si>
    <t>K0037.C221</t>
  </si>
  <si>
    <t>Rehabilitación de cancha de usos múltiples de prácticas en  la colonia Santa Fe</t>
  </si>
  <si>
    <t xml:space="preserve">cancha </t>
  </si>
  <si>
    <t>K0037.C222</t>
  </si>
  <si>
    <t>Rehabilitación de cancha de usos múltiples de prácticas en  el Cerro del Gallo</t>
  </si>
  <si>
    <t>K0033.C146</t>
  </si>
  <si>
    <t>Pavimentación de la calle Eucalipto en el Fraccionamiento Arboledas del Municipio de Guanajuato, 1era. Etapa.</t>
  </si>
  <si>
    <t>m2 de pav de concreto hidraulico</t>
  </si>
  <si>
    <t>K0033.C147</t>
  </si>
  <si>
    <t>Pavimentación de calle Plan de Ayala en la Col. Peñitas, en la localidad de Marfil del Municipio de Guanajuato, 1era. Etapa.</t>
  </si>
  <si>
    <t>K0033.C148</t>
  </si>
  <si>
    <t>Pavimentación de calle Porfirio Díaz  en la Col. Peñitas, en la localidad de Marfil del Municipio de Guanajuato.</t>
  </si>
  <si>
    <t>K0033.C149</t>
  </si>
  <si>
    <t>Pavimentación de calles Aledañas al Centro de Estudios de Bachillerato (CEB) 86, en el Municipio de Guanajuato (Segunda Etapa).</t>
  </si>
  <si>
    <t>K0033.C150</t>
  </si>
  <si>
    <t>Pavimentación de la calle Garambullo esquina Nogal de la Colonia Peñitas en el Municipio de Guanajuato, Gto. (Tercera Etapa)</t>
  </si>
  <si>
    <t>K0033.C151</t>
  </si>
  <si>
    <t>Pavimentación, banquetas y guarniciones de la calle Gladiola del Fraccionamiento el Solano</t>
  </si>
  <si>
    <t>K0033.C152</t>
  </si>
  <si>
    <t>Pavimentación, banquetas y guarniciones de la calle Sin Nombre del Fraccionamiento el Solano</t>
  </si>
  <si>
    <t>K0033.C153</t>
  </si>
  <si>
    <t>Pavimentación de la calle Hercules Col. Lomas del Padre, en el Municipio de Guanajuato, Gto</t>
  </si>
  <si>
    <t>K0033.C154</t>
  </si>
  <si>
    <t>Pavimentación de la calle Andromeda,  Col. Lomas del Padre, en el Municipio de Guanajuato, Gto</t>
  </si>
  <si>
    <t>K0033.C155</t>
  </si>
  <si>
    <t>Pavimentación de la calle Orion Col. Lomas del Padre, en el Municipio de Guanajuato, Gto</t>
  </si>
  <si>
    <t>K0033.C156</t>
  </si>
  <si>
    <t>Pavimentación de la calles Sin Nombre (Circuito 1), en la Col. Arroyo Verde, en el Municipio de Guanajuato, Gto</t>
  </si>
  <si>
    <t>K0033.C157</t>
  </si>
  <si>
    <t>Pavimentación de la calles Sin Nombre (Circuito 2), en la Col. Arroyo Verde, en el Municipio de Guanajuato, Gto</t>
  </si>
  <si>
    <t>K0033.C212</t>
  </si>
  <si>
    <t>Rehabilitación de pavimentos de la calle Miguel Hidalgo en la comunidad de San José de Cervera en el Municipio de Guanajuato, Gto.</t>
  </si>
  <si>
    <t>K0033.C213</t>
  </si>
  <si>
    <t>Rehabilitación de pavimentos de la calle Aldana en la Col. Santa Fe, en le Municipio de Guanajuato, Gto.</t>
  </si>
  <si>
    <t>K0034.C203</t>
  </si>
  <si>
    <t>Apoyo a las Ciudades Mexocanas  del Patrimonio Muncial (ACMPM)</t>
  </si>
  <si>
    <t>Restauración de la Torre de Relojes  en el Mercado Hidalgo, en la Ciudad de Guanajuato, Gto</t>
  </si>
  <si>
    <t>restauración</t>
  </si>
  <si>
    <t>K0034.C204</t>
  </si>
  <si>
    <t>Restauración de fachadas del templo de San Roque e iluminación escenica, en la Ciudad de Guanajuato, Gto. 2da etapa.</t>
  </si>
  <si>
    <t>K0034.C205</t>
  </si>
  <si>
    <t xml:space="preserve">Restauración del Edificio Principal de la Antigua Estación del Ferrocarril, en la Ciudad de Guanajuato Gto. 1era etapa.       </t>
  </si>
  <si>
    <t>K0034.C206</t>
  </si>
  <si>
    <t xml:space="preserve"> Intervención de tumbas emblemáticas, en Panteón Santa Paula, en la Ciudad de Guanajuato, Gto.</t>
  </si>
  <si>
    <t>K0034.C207</t>
  </si>
  <si>
    <t>Programa Sumamos al Desarrollo de la Sociedad para el ejercicio 2021.</t>
  </si>
  <si>
    <t>Restauración de Monumentos Históricos y Bienes Artísticos para la Basílica Colegiata de Nuestra Señora de Guanajuato del Municipio de Guanajuato, Guanajuato</t>
  </si>
  <si>
    <t>K0034.C208</t>
  </si>
  <si>
    <t>Restauración de Monumentos Históricos y Bienes Artísticos para el Templo de Pardo del Municipio de Guanajuato, Guanajuato.</t>
  </si>
  <si>
    <t>.</t>
  </si>
  <si>
    <t>K0034.C209</t>
  </si>
  <si>
    <t xml:space="preserve">Restauración de Monumentos Históricos y Bienes Artísticos para el Templo del Señor de Villaseca (Cata) del Municipio de Guanajuato, Guanajuato. </t>
  </si>
  <si>
    <t>K0033.C159</t>
  </si>
  <si>
    <t>Programa de Embelleciendo Mi Colonia 2021</t>
  </si>
  <si>
    <t>Construcción de pavimento con concreto hidráulico en el Municipio de Guanajuato, Gto., en la localidad Marfil, en la colonia Lomas del Padre, en la calle Fray Servando Teresa de Mier.</t>
  </si>
  <si>
    <t>K0033.C160</t>
  </si>
  <si>
    <t>Construcción de pavimento de concreto hidráulico en el Municipio de Guanajuato, Gto., en la localidad Marfil, en la colonia Lomas del Padre, en la calle Lomas de San Jorge.</t>
  </si>
  <si>
    <t>K0033.C162</t>
  </si>
  <si>
    <t>Pavimentación de Calle Plan de Ayala. en la col. Peñitas, en la localidad de Marfil del Municipio de Guanajuato, Gto; 3era Etapa</t>
  </si>
  <si>
    <t>K0033.C170</t>
  </si>
  <si>
    <t>Pavimentación, guarniciones y banquetas de la calle Rosa del Fraccionamiento El Solano</t>
  </si>
  <si>
    <t>K0033.C171</t>
  </si>
  <si>
    <t>Pavimentación, Banquetas y Guarniciones de la calle Jazmín del Fraccionamiento El Solano.</t>
  </si>
  <si>
    <t>K0033.C172</t>
  </si>
  <si>
    <t>Construcción  de calles Alfredo Duges y Lomas de San Francisco, Tramo: Av. Santa Fe - calle S/N (Km 0+671.00), en el Municipio de Guanajuato, Gto. 2da Etapa. Marfil</t>
  </si>
  <si>
    <t>K0033.C173</t>
  </si>
  <si>
    <t>Construcción de la calle principal Eucalipto en el Fracc. Arboledas del Municipio de Guanajuato. 2da Etapa. San Isidro.</t>
  </si>
  <si>
    <t>K0033.C174</t>
  </si>
  <si>
    <t>Construcción de pavimento con concreto hidráulico en el municipio de Guanajuato, Gto., en la localidad Marfil, en la colonia Lomas del Padre, en la calle Perseo.</t>
  </si>
  <si>
    <t>K0035.C127</t>
  </si>
  <si>
    <t>Programa Servicios Básicos en Mi Comunidad 2021</t>
  </si>
  <si>
    <t>Ampliación de electrificación en el municipio de Guanajuato, Gto., en la localidad La Loma</t>
  </si>
  <si>
    <t>PZA. (Postes)</t>
  </si>
  <si>
    <t>K0035.C128</t>
  </si>
  <si>
    <t>Programa Servicios Básicos GTO 2021</t>
  </si>
  <si>
    <t>Ampliación de electrificación en el Municipio de Guanajuato, Gto., en la localidad La Sauceda (Santa Fe de Guadalupe), en las calles Libertad y Santa Fe de Guadalupe.</t>
  </si>
  <si>
    <t>K0035.C129</t>
  </si>
  <si>
    <t>Ampliación de electrificación en el Municipio de Guanajuato, Gto., en la localidad Santa Teresa, en la calle Silao</t>
  </si>
  <si>
    <t>K0035.C130</t>
  </si>
  <si>
    <t>Ampliación de Electrificación en el Municipio de Guanajuato, Gto., en la localidad Los Nicolases, en la calle 1910, Hidalgo y anexas</t>
  </si>
  <si>
    <t>K0035.C212</t>
  </si>
  <si>
    <t>Ampliación de electrificación en el municipio de Guanajuato, Gto., en la localidad San José del Rodeo, en la calle Barrio Alto</t>
  </si>
  <si>
    <t>K0032.C121</t>
  </si>
  <si>
    <t>Rehabilitación de red de agua potable en el municipio de Guanajuato, Gto., en la localidad la Sauceda, en la calle Virrey Don Luis de Velazco</t>
  </si>
  <si>
    <t>ml</t>
  </si>
  <si>
    <t>K0032.C208</t>
  </si>
  <si>
    <t>Rehabilitación de drenaje sanitario en el municipio de Guanajuato, Gto., en la localidad La Trinidad, en varias calles, 1era etapa.</t>
  </si>
  <si>
    <t>K0032.C209</t>
  </si>
  <si>
    <t>Rehabilitación de drenaje sanitario en el municipio de Guanajuato, Gto., en la localidad la Sauceda, en la calle Virrey Don Luis de Velazco (Actualización)</t>
  </si>
  <si>
    <t>K0034.C104.A5</t>
  </si>
  <si>
    <t>Construcción de plaza en el municipio de Guanajuato, Gto., en la localidad Guanajuato, en la colonia El Encino, en la calle Palmas.</t>
  </si>
  <si>
    <t>Plaza</t>
  </si>
  <si>
    <t>K0038.C172.A1</t>
  </si>
  <si>
    <t>Programa Vive Mejor con Impulso 2021</t>
  </si>
  <si>
    <t>Construcción de cuartos dormitorio en la Localidad de Marfil.</t>
  </si>
  <si>
    <t>Pza. (Cuartos)</t>
  </si>
  <si>
    <t>K0038.C174.A1</t>
  </si>
  <si>
    <t>Construcción de cuartos dormitorio en la Localidad de Santa Teresa.</t>
  </si>
  <si>
    <t>K0038.C176.A1</t>
  </si>
  <si>
    <t>Construcción de cuartos dormitorio en Guanajuato, Col. Pastita.</t>
  </si>
  <si>
    <t>K0038.C173.A1</t>
  </si>
  <si>
    <t>K0038.C175.A1</t>
  </si>
  <si>
    <t>Construcción de cuartos dormitorio en la Localidad de la Mora</t>
  </si>
  <si>
    <t>K0038.C177.A1</t>
  </si>
  <si>
    <t>Construcción de cuartos dormitorio en la Localidad de Campuzano</t>
  </si>
  <si>
    <t>K0038.C178.A3</t>
  </si>
  <si>
    <t>Construcción de Techo Firme en el Municipio de Guanajuato, Gto., en la localidad Cañada de La Virgen</t>
  </si>
  <si>
    <t>Mts2</t>
  </si>
  <si>
    <t>K0038.C179.A3</t>
  </si>
  <si>
    <t xml:space="preserve">Construcción de Techo Firme en el Municipio de Guanajuato, Gto., en la localidad El Varal </t>
  </si>
  <si>
    <t>K0038.C180.A3</t>
  </si>
  <si>
    <t xml:space="preserve">Construcción de Techo Firme en el Municipio de Guanajuato, Gto., en la localidad El Chocolate (Barrio de Guadalupe) </t>
  </si>
  <si>
    <t>K0038.C181.A3</t>
  </si>
  <si>
    <t>Construcción de Techo Firme en el Municipio de Guanajuato, Gto., en la localidad  Rancho de En Medio</t>
  </si>
  <si>
    <t>K0038.C182.A3</t>
  </si>
  <si>
    <t>Construcción de Techo Firme en el Municipio de Guanajuato, Gto., en la localidad  Guanajuato, en la colonia Barrio de San Luisito</t>
  </si>
  <si>
    <t>K0038.C183.A3</t>
  </si>
  <si>
    <t>Construcción de Techo Firme en el Municipio de Guanajuato, Gto., en la localidad  Guanajuato, en la colonia Calzada de Guadalupe</t>
  </si>
  <si>
    <t>K0038.C184.A3</t>
  </si>
  <si>
    <t>Construcción de Techo Firme en el Municipio de Guanajuato, Gto., en la localidad  Guanajuato, en la colonia Valenciana</t>
  </si>
  <si>
    <t>K0038.C185.A3</t>
  </si>
  <si>
    <t>Construcción de Techo Firme en el Municipio de Guanajuato, Gto., en la localidad  Marfil, en la colonia Cerro de La Coyota y El Eden</t>
  </si>
  <si>
    <t>K0037.C106</t>
  </si>
  <si>
    <t>Programa Q0146 GTO Me Mueve 2021</t>
  </si>
  <si>
    <t>Construcción de Techumbre y sistema acrílico para cancha de usos múltiples de prácticas núm. 4, en la Deportiva Lic. Arnulfo Vázquez Nieto.</t>
  </si>
  <si>
    <t xml:space="preserve">1.00
</t>
  </si>
  <si>
    <t>Cancha
Techado</t>
  </si>
  <si>
    <t>E0240.C2A3</t>
  </si>
  <si>
    <t>Dif Estatal 2021</t>
  </si>
  <si>
    <t>Construcción y/o mejoramiento del espacio de Desarrollo para Personas Adultas Mayores</t>
  </si>
  <si>
    <t>Obra complementaria</t>
  </si>
  <si>
    <t>K0033.C214</t>
  </si>
  <si>
    <t>Q0176 Conentando Mi Camino Rural 2021</t>
  </si>
  <si>
    <t>Rehabilitación de Pavimento de Camino Rural, Tramo: Puentecillas - Cajones, en el Municipio de Guanajuato. 1era etapa</t>
  </si>
  <si>
    <t>km.</t>
  </si>
  <si>
    <t>K0033.C216</t>
  </si>
  <si>
    <t>Rehabilitación de camino rural acceso a la comunidad de Campuzano, en el Municipio de Guanajuato.</t>
  </si>
  <si>
    <t>K0033.C217</t>
  </si>
  <si>
    <t>Rehabilitación de camino rural, tramo: El Coyote - El Zangarro, en el Municipio de Guanajuato.</t>
  </si>
  <si>
    <t>K0033.C218</t>
  </si>
  <si>
    <t>Rehabililtación de Camino Rural Tramo: E.C. 45-El Zangarro, en el Municipio de Guanajuato. 1era etapa. Etapa</t>
  </si>
  <si>
    <t>K0033.C215</t>
  </si>
  <si>
    <t>Fondo para la Infraestructura Social Municipal 2021</t>
  </si>
  <si>
    <t>Rehabilitación de revestimiento asfáltico en diferentes zonas de la ciudad de Guanajuato, para el ejercicio fiscal 2021</t>
  </si>
  <si>
    <t>m3</t>
  </si>
  <si>
    <t xml:space="preserve"> K0038.C170.A13</t>
  </si>
  <si>
    <t>Construcción de calentadores solares en el municipio de Guanajuato, para el ejercicio fiscal 2021.1era etapa.</t>
  </si>
  <si>
    <t xml:space="preserve">pza.  </t>
  </si>
  <si>
    <t>K0034.C105.A6</t>
  </si>
  <si>
    <t>Obra Directa 2021</t>
  </si>
  <si>
    <t>Construcción de 3 Módulos de gavetas en el Panteón Virgen de la Luz, en el Municipio de Guanajuato.</t>
  </si>
  <si>
    <t xml:space="preserve"> E0240.C1A1</t>
  </si>
  <si>
    <t>Estudios y Proyectos</t>
  </si>
  <si>
    <t>Proyecto Ejecutivo de pavimentacion de varios Caminos rurales. 1) Puentecillas-Cajones; 2) E.C. 77-Entronque la Palma y Los Lorenzos; 3) ]Entronque-Los Lorenzoas; 4) Entronque-La Palma; 5) Cuestecita de San Juan -Arperos; 6) Arperos-San Jose de Pinos, 7) E.C.- Tejaban-San Nicolas del Chapin en el Municipio de guanajuato.</t>
  </si>
  <si>
    <t>Estudio de Mecanica de suelo y geotecnicos diferentes zonas de la Ciudad de Guanajuato</t>
  </si>
  <si>
    <t>K0033.C177</t>
  </si>
  <si>
    <t xml:space="preserve">Construcción de muro de contensión (muro gavión) en el municipio de Guanajuato, Gto. en la localidad de Marfil, en la colonia Las teresas, en la calle Juan Silveti </t>
  </si>
  <si>
    <t>Pza.</t>
  </si>
  <si>
    <t>K0035.C131</t>
  </si>
  <si>
    <t>Construcción de electrificacion en el Municipio de Guanajuato, Gto., en la localidad de Lomas de Cervera, en el Fraccionamiento Rincon de Cervera.</t>
  </si>
  <si>
    <t>poste</t>
  </si>
  <si>
    <t>E0240.C1A3</t>
  </si>
  <si>
    <t>Pago de liberación de afectaciones de la obra de "Construcción de vialidad conexión de Villas De Guanajuato a Carr. Yerbabuena-Puentecillas.</t>
  </si>
  <si>
    <t>Pza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</si>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</sst>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1577A"/>
      </left>
      <right style="thin">
        <color rgb="FF01577A"/>
      </right>
      <top style="thin">
        <color rgb="FF01577A"/>
      </top>
      <bottom style="thin">
        <color rgb="FF01577A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1577A"/>
      </left>
      <right style="thin">
        <color rgb="FF01577A"/>
      </right>
      <top style="thin">
        <color rgb="FF01577A"/>
      </top>
      <bottom/>
      <diagonal/>
    </border>
    <border>
      <left/>
      <right style="thin">
        <color rgb="FF01577A"/>
      </right>
      <top style="thin">
        <color rgb="FF01577A"/>
      </top>
      <bottom style="thin">
        <color rgb="FF01577A"/>
      </bottom>
      <diagonal/>
    </border>
    <border>
      <left style="thin">
        <color rgb="FF01577A"/>
      </left>
      <right/>
      <top style="thin">
        <color rgb="FF01577A"/>
      </top>
      <bottom/>
      <diagonal/>
    </border>
    <border>
      <left/>
      <right style="thin">
        <color rgb="FF01577A"/>
      </right>
      <top style="thin">
        <color rgb="FF01577A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1577A"/>
      </top>
      <bottom/>
      <diagonal/>
    </border>
    <border>
      <left style="thin">
        <color rgb="FF01577A"/>
      </left>
      <right style="thin">
        <color rgb="FF01577A"/>
      </right>
      <top style="thin">
        <color rgb="FF01577A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1577A"/>
      </top>
      <bottom/>
      <diagonal/>
    </border>
    <border>
      <left/>
      <right style="thin">
        <color rgb="FF01577A"/>
      </right>
      <top style="thin">
        <color rgb="FF01577A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1577A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1577A"/>
      </top>
      <bottom style="thin">
        <color rgb="FF01577A"/>
      </bottom>
      <diagonal/>
    </border>
    <border>
      <left/>
      <right/>
      <top style="thin">
        <color rgb="FF01577A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1577A"/>
      </left>
      <right/>
      <top style="thin">
        <color rgb="FF01577A"/>
      </top>
      <bottom style="thin">
        <color indexed="64"/>
      </bottom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0" fillId="0" borderId="0" xfId="0" applyProtection="1">
      <protection locked="0"/>
    </xf>
    <xf numFmtId="0" fontId="6" fillId="2" borderId="1" xfId="16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4" xfId="0" applyFont="1" applyFill="1" applyBorder="1" applyAlignment="1" applyProtection="1">
      <alignment horizontal="center" wrapText="1"/>
      <protection locked="0"/>
    </xf>
    <xf numFmtId="0" fontId="6" fillId="2" borderId="2" xfId="0" applyFont="1" applyFill="1" applyBorder="1" applyAlignment="1" applyProtection="1">
      <alignment horizontal="centerContinuous" wrapText="1"/>
      <protection locked="0"/>
    </xf>
    <xf numFmtId="0" fontId="6" fillId="2" borderId="3" xfId="0" applyFont="1" applyFill="1" applyBorder="1" applyAlignment="1" applyProtection="1">
      <alignment horizontal="centerContinuous" wrapText="1"/>
      <protection locked="0"/>
    </xf>
    <xf numFmtId="0" fontId="6" fillId="2" borderId="4" xfId="0" applyFont="1" applyFill="1" applyBorder="1" applyAlignment="1" applyProtection="1">
      <alignment horizontal="centerContinuous" wrapText="1"/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2" xfId="11" applyFont="1" applyFill="1" applyBorder="1" applyAlignment="1" applyProtection="1">
      <alignment horizontal="left" vertical="center"/>
      <protection locked="0"/>
    </xf>
    <xf numFmtId="0" fontId="6" fillId="2" borderId="4" xfId="11" applyFont="1" applyFill="1" applyBorder="1" applyAlignment="1" applyProtection="1">
      <alignment horizontal="center" vertical="center"/>
      <protection locked="0"/>
    </xf>
    <xf numFmtId="0" fontId="6" fillId="2" borderId="5" xfId="16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4" fontId="6" fillId="2" borderId="6" xfId="11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19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justify" vertical="center"/>
      <protection locked="0"/>
    </xf>
    <xf numFmtId="44" fontId="5" fillId="0" borderId="8" xfId="17" applyFont="1" applyBorder="1" applyAlignment="1">
      <alignment horizontal="right" vertical="center"/>
    </xf>
    <xf numFmtId="44" fontId="5" fillId="0" borderId="8" xfId="17" applyFont="1" applyBorder="1" applyAlignment="1">
      <alignment horizontal="right" vertical="center" wrapText="1"/>
    </xf>
    <xf numFmtId="2" fontId="5" fillId="0" borderId="8" xfId="2" applyNumberFormat="1" applyFont="1" applyFill="1" applyBorder="1" applyAlignment="1">
      <alignment horizontal="center" vertical="center" wrapText="1"/>
    </xf>
    <xf numFmtId="9" fontId="5" fillId="0" borderId="8" xfId="18" applyFont="1" applyBorder="1" applyAlignment="1">
      <alignment horizontal="center" vertical="center" wrapText="1"/>
    </xf>
    <xf numFmtId="0" fontId="5" fillId="0" borderId="9" xfId="19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44" fontId="7" fillId="0" borderId="6" xfId="0" applyNumberFormat="1" applyFont="1" applyBorder="1" applyAlignment="1" applyProtection="1">
      <alignment horizontal="right" vertical="center"/>
      <protection locked="0"/>
    </xf>
    <xf numFmtId="44" fontId="5" fillId="0" borderId="8" xfId="17" applyFont="1" applyFill="1" applyBorder="1" applyAlignment="1">
      <alignment horizontal="right" vertical="center" wrapText="1"/>
    </xf>
    <xf numFmtId="44" fontId="5" fillId="0" borderId="8" xfId="17" applyFont="1" applyFill="1" applyBorder="1" applyAlignment="1">
      <alignment horizontal="right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justify" vertical="center"/>
      <protection locked="0"/>
    </xf>
    <xf numFmtId="44" fontId="1" fillId="0" borderId="2" xfId="6" applyFont="1" applyFill="1" applyBorder="1" applyAlignment="1">
      <alignment vertical="center" wrapText="1"/>
    </xf>
    <xf numFmtId="44" fontId="7" fillId="0" borderId="6" xfId="0" applyNumberFormat="1" applyFont="1" applyBorder="1" applyAlignment="1" applyProtection="1">
      <alignment horizontal="center" vertical="center"/>
      <protection locked="0"/>
    </xf>
    <xf numFmtId="2" fontId="5" fillId="0" borderId="10" xfId="2" applyNumberFormat="1" applyFont="1" applyFill="1" applyBorder="1" applyAlignment="1">
      <alignment horizontal="center" vertical="center" wrapText="1"/>
    </xf>
    <xf numFmtId="2" fontId="5" fillId="0" borderId="12" xfId="2" applyNumberFormat="1" applyFont="1" applyFill="1" applyBorder="1" applyAlignment="1">
      <alignment horizontal="center" vertical="center" wrapText="1"/>
    </xf>
    <xf numFmtId="2" fontId="5" fillId="0" borderId="6" xfId="2" applyNumberFormat="1" applyFont="1" applyFill="1" applyBorder="1" applyAlignment="1">
      <alignment horizontal="center" vertical="center" wrapText="1"/>
    </xf>
    <xf numFmtId="9" fontId="5" fillId="0" borderId="13" xfId="18" applyFont="1" applyBorder="1" applyAlignment="1">
      <alignment horizontal="center" vertical="center" wrapText="1"/>
    </xf>
    <xf numFmtId="9" fontId="5" fillId="0" borderId="10" xfId="18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justify" vertical="center"/>
      <protection locked="0"/>
    </xf>
    <xf numFmtId="0" fontId="5" fillId="0" borderId="14" xfId="8" applyFont="1" applyBorder="1" applyAlignment="1">
      <alignment vertical="center" wrapText="1"/>
    </xf>
    <xf numFmtId="2" fontId="5" fillId="0" borderId="13" xfId="2" applyNumberFormat="1" applyFont="1" applyFill="1" applyBorder="1" applyAlignment="1">
      <alignment horizontal="center" vertical="center" wrapText="1"/>
    </xf>
    <xf numFmtId="9" fontId="5" fillId="0" borderId="4" xfId="18" applyFont="1" applyBorder="1" applyAlignment="1">
      <alignment horizontal="center" vertical="center" wrapText="1"/>
    </xf>
    <xf numFmtId="9" fontId="5" fillId="0" borderId="6" xfId="18" applyFont="1" applyBorder="1" applyAlignment="1">
      <alignment horizontal="center" vertical="center" wrapText="1"/>
    </xf>
    <xf numFmtId="2" fontId="5" fillId="0" borderId="15" xfId="2" applyNumberFormat="1" applyFont="1" applyFill="1" applyBorder="1" applyAlignment="1">
      <alignment horizontal="center" vertical="center" wrapText="1"/>
    </xf>
    <xf numFmtId="2" fontId="5" fillId="0" borderId="4" xfId="2" applyNumberFormat="1" applyFont="1" applyFill="1" applyBorder="1" applyAlignment="1">
      <alignment horizontal="center" vertical="center" wrapText="1"/>
    </xf>
    <xf numFmtId="44" fontId="7" fillId="0" borderId="6" xfId="17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justify" vertical="center"/>
      <protection locked="0"/>
    </xf>
    <xf numFmtId="2" fontId="5" fillId="0" borderId="17" xfId="2" applyNumberFormat="1" applyFont="1" applyFill="1" applyBorder="1" applyAlignment="1">
      <alignment horizontal="center" vertical="center" wrapText="1"/>
    </xf>
    <xf numFmtId="0" fontId="5" fillId="0" borderId="2" xfId="8" applyFont="1" applyBorder="1" applyAlignment="1">
      <alignment vertical="center" wrapText="1"/>
    </xf>
    <xf numFmtId="0" fontId="5" fillId="0" borderId="18" xfId="0" applyFont="1" applyBorder="1" applyAlignment="1" applyProtection="1">
      <alignment horizontal="justify" vertical="center"/>
      <protection locked="0"/>
    </xf>
    <xf numFmtId="2" fontId="5" fillId="0" borderId="19" xfId="2" applyNumberFormat="1" applyFont="1" applyFill="1" applyBorder="1" applyAlignment="1">
      <alignment horizontal="center" vertical="center" wrapText="1"/>
    </xf>
    <xf numFmtId="2" fontId="5" fillId="0" borderId="18" xfId="2" applyNumberFormat="1" applyFont="1" applyFill="1" applyBorder="1" applyAlignment="1">
      <alignment horizontal="center" vertical="center" wrapText="1"/>
    </xf>
    <xf numFmtId="2" fontId="5" fillId="0" borderId="20" xfId="2" applyNumberFormat="1" applyFont="1" applyFill="1" applyBorder="1" applyAlignment="1">
      <alignment horizontal="center" vertical="center" wrapText="1"/>
    </xf>
    <xf numFmtId="2" fontId="5" fillId="0" borderId="21" xfId="2" applyNumberFormat="1" applyFont="1" applyFill="1" applyBorder="1" applyAlignment="1">
      <alignment horizontal="center" vertical="center" wrapText="1"/>
    </xf>
    <xf numFmtId="9" fontId="5" fillId="0" borderId="4" xfId="18" applyFont="1" applyFill="1" applyBorder="1" applyAlignment="1">
      <alignment horizontal="center" vertical="center" wrapText="1"/>
    </xf>
    <xf numFmtId="9" fontId="5" fillId="0" borderId="6" xfId="18" applyFont="1" applyFill="1" applyBorder="1" applyAlignment="1">
      <alignment horizontal="center" vertical="center" wrapText="1"/>
    </xf>
    <xf numFmtId="9" fontId="5" fillId="0" borderId="8" xfId="18" applyFont="1" applyFill="1" applyBorder="1" applyAlignment="1">
      <alignment horizontal="center" vertical="center" wrapText="1"/>
    </xf>
    <xf numFmtId="0" fontId="5" fillId="0" borderId="22" xfId="8" applyFont="1" applyBorder="1" applyAlignment="1">
      <alignment vertical="center" wrapText="1"/>
    </xf>
    <xf numFmtId="2" fontId="5" fillId="0" borderId="23" xfId="2" applyNumberFormat="1" applyFont="1" applyFill="1" applyBorder="1" applyAlignment="1">
      <alignment horizontal="center" vertical="center" wrapText="1"/>
    </xf>
    <xf numFmtId="0" fontId="5" fillId="0" borderId="24" xfId="0" applyFont="1" applyBorder="1" applyAlignment="1" applyProtection="1">
      <alignment horizontal="justify" vertical="center"/>
      <protection locked="0"/>
    </xf>
    <xf numFmtId="0" fontId="7" fillId="0" borderId="1" xfId="0" applyFont="1" applyBorder="1" applyAlignment="1" applyProtection="1">
      <alignment horizontal="justify"/>
      <protection locked="0"/>
    </xf>
    <xf numFmtId="0" fontId="5" fillId="0" borderId="15" xfId="0" applyFont="1" applyBorder="1" applyAlignment="1" applyProtection="1">
      <alignment horizontal="justify" vertical="center"/>
      <protection locked="0"/>
    </xf>
    <xf numFmtId="44" fontId="7" fillId="0" borderId="1" xfId="0" applyNumberFormat="1" applyFont="1" applyBorder="1" applyAlignment="1" applyProtection="1">
      <alignment horizontal="center" vertical="center"/>
      <protection locked="0"/>
    </xf>
    <xf numFmtId="2" fontId="5" fillId="0" borderId="1" xfId="2" applyNumberFormat="1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justify"/>
      <protection locked="0"/>
    </xf>
    <xf numFmtId="0" fontId="5" fillId="0" borderId="1" xfId="0" applyFont="1" applyBorder="1" applyAlignment="1" applyProtection="1">
      <alignment horizontal="justify" vertical="center"/>
      <protection locked="0"/>
    </xf>
    <xf numFmtId="44" fontId="7" fillId="0" borderId="1" xfId="0" applyNumberFormat="1" applyFont="1" applyBorder="1" applyProtection="1">
      <protection locked="0"/>
    </xf>
    <xf numFmtId="9" fontId="5" fillId="0" borderId="1" xfId="18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justify" vertical="center"/>
      <protection locked="0"/>
    </xf>
    <xf numFmtId="2" fontId="5" fillId="0" borderId="6" xfId="2" applyNumberFormat="1" applyFont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0" fontId="5" fillId="0" borderId="0" xfId="8" applyFont="1" applyAlignment="1" applyProtection="1">
      <alignment vertical="top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</cellXfs>
  <cellStyles count="20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" xfId="17" builtinId="4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2 2 2 2" xfId="19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Normal_141008Reportes Cuadros Institucionales-sectorialesADV" xfId="16" xr:uid="{00000000-0005-0000-0000-000012000000}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38101</xdr:rowOff>
    </xdr:from>
    <xdr:to>
      <xdr:col>0</xdr:col>
      <xdr:colOff>929640</xdr:colOff>
      <xdr:row>0</xdr:row>
      <xdr:rowOff>655321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8101"/>
          <a:ext cx="71628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6"/>
  <sheetViews>
    <sheetView showGridLines="0" tabSelected="1" topLeftCell="A90" zoomScaleNormal="100" workbookViewId="0">
      <selection activeCell="A97" sqref="A97"/>
    </sheetView>
  </sheetViews>
  <sheetFormatPr baseColWidth="10" defaultColWidth="12" defaultRowHeight="11.25" x14ac:dyDescent="0.2"/>
  <cols>
    <col min="1" max="1" width="19.83203125" style="1" customWidth="1"/>
    <col min="2" max="2" width="26.33203125" style="1" bestFit="1" customWidth="1"/>
    <col min="3" max="3" width="46.5" style="1" customWidth="1"/>
    <col min="4" max="4" width="36.33203125" style="1" customWidth="1"/>
    <col min="5" max="6" width="21" style="1" bestFit="1" customWidth="1"/>
    <col min="7" max="7" width="17" style="1" bestFit="1" customWidth="1"/>
    <col min="8" max="10" width="13.33203125" style="1" customWidth="1"/>
    <col min="11" max="11" width="20.83203125" style="1" customWidth="1"/>
    <col min="12" max="12" width="14.5" style="1" customWidth="1"/>
    <col min="13" max="13" width="14.1640625" style="1" customWidth="1"/>
    <col min="14" max="14" width="15" style="1" customWidth="1"/>
    <col min="15" max="15" width="14.83203125" style="1" customWidth="1"/>
    <col min="16" max="16384" width="12" style="1"/>
  </cols>
  <sheetData>
    <row r="1" spans="1:15" customFormat="1" ht="52.9" customHeight="1" x14ac:dyDescent="0.2">
      <c r="A1" s="71" t="s">
        <v>18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customFormat="1" ht="12.75" customHeight="1" x14ac:dyDescent="0.2">
      <c r="A2" s="2"/>
      <c r="B2" s="2"/>
      <c r="C2" s="2"/>
      <c r="D2" s="2"/>
      <c r="E2" s="3"/>
      <c r="F2" s="4" t="s">
        <v>2</v>
      </c>
      <c r="G2" s="5"/>
      <c r="H2" s="6"/>
      <c r="I2" s="7" t="s">
        <v>8</v>
      </c>
      <c r="J2" s="7"/>
      <c r="K2" s="8"/>
      <c r="L2" s="9" t="s">
        <v>15</v>
      </c>
      <c r="M2" s="5"/>
      <c r="N2" s="10" t="s">
        <v>14</v>
      </c>
      <c r="O2" s="11"/>
    </row>
    <row r="3" spans="1:15" customFormat="1" ht="31.9" customHeight="1" x14ac:dyDescent="0.2">
      <c r="A3" s="12" t="s">
        <v>16</v>
      </c>
      <c r="B3" s="12" t="s">
        <v>0</v>
      </c>
      <c r="C3" s="12" t="s">
        <v>5</v>
      </c>
      <c r="D3" s="12" t="s">
        <v>1</v>
      </c>
      <c r="E3" s="13" t="s">
        <v>3</v>
      </c>
      <c r="F3" s="13" t="s">
        <v>4</v>
      </c>
      <c r="G3" s="13" t="s">
        <v>6</v>
      </c>
      <c r="H3" s="13" t="s">
        <v>9</v>
      </c>
      <c r="I3" s="13" t="s">
        <v>4</v>
      </c>
      <c r="J3" s="13" t="s">
        <v>7</v>
      </c>
      <c r="K3" s="13" t="s">
        <v>17</v>
      </c>
      <c r="L3" s="14" t="s">
        <v>10</v>
      </c>
      <c r="M3" s="14" t="s">
        <v>11</v>
      </c>
      <c r="N3" s="15" t="s">
        <v>12</v>
      </c>
      <c r="O3" s="15" t="s">
        <v>13</v>
      </c>
    </row>
    <row r="4" spans="1:15" s="69" customFormat="1" ht="45" x14ac:dyDescent="0.2">
      <c r="A4" s="16" t="s">
        <v>19</v>
      </c>
      <c r="B4" s="17" t="s">
        <v>20</v>
      </c>
      <c r="C4" s="17" t="s">
        <v>21</v>
      </c>
      <c r="D4" s="17" t="s">
        <v>22</v>
      </c>
      <c r="E4" s="18">
        <v>2440339.8199999998</v>
      </c>
      <c r="F4" s="18">
        <v>2440339.8199999998</v>
      </c>
      <c r="G4" s="19">
        <v>0</v>
      </c>
      <c r="H4" s="20">
        <v>100</v>
      </c>
      <c r="I4" s="20">
        <v>0</v>
      </c>
      <c r="J4" s="20">
        <v>100</v>
      </c>
      <c r="K4" s="20" t="s">
        <v>23</v>
      </c>
      <c r="L4" s="21">
        <f>G4/E4</f>
        <v>0</v>
      </c>
      <c r="M4" s="21">
        <f>G4/F4</f>
        <v>0</v>
      </c>
      <c r="N4" s="21">
        <f>J4/H4</f>
        <v>1</v>
      </c>
      <c r="O4" s="21">
        <f>I4/J4</f>
        <v>0</v>
      </c>
    </row>
    <row r="5" spans="1:15" s="69" customFormat="1" ht="56.25" x14ac:dyDescent="0.2">
      <c r="A5" s="22" t="s">
        <v>24</v>
      </c>
      <c r="B5" s="17" t="s">
        <v>20</v>
      </c>
      <c r="C5" s="17" t="s">
        <v>25</v>
      </c>
      <c r="D5" s="17" t="s">
        <v>22</v>
      </c>
      <c r="E5" s="18">
        <v>2292927.9900000002</v>
      </c>
      <c r="F5" s="18">
        <v>2292927.9900000002</v>
      </c>
      <c r="G5" s="19">
        <v>0</v>
      </c>
      <c r="H5" s="20">
        <v>1</v>
      </c>
      <c r="I5" s="20">
        <v>0</v>
      </c>
      <c r="J5" s="20">
        <v>1</v>
      </c>
      <c r="K5" s="20" t="s">
        <v>26</v>
      </c>
      <c r="L5" s="21">
        <f t="shared" ref="L5:L67" si="0">G5/E5</f>
        <v>0</v>
      </c>
      <c r="M5" s="21">
        <f t="shared" ref="M5:M68" si="1">G5/F5</f>
        <v>0</v>
      </c>
      <c r="N5" s="21">
        <f t="shared" ref="N5:N19" si="2">J5/H5</f>
        <v>1</v>
      </c>
      <c r="O5" s="21">
        <f t="shared" ref="O5:O42" si="3">I5/J5</f>
        <v>0</v>
      </c>
    </row>
    <row r="6" spans="1:15" s="69" customFormat="1" ht="45" x14ac:dyDescent="0.2">
      <c r="A6" s="22" t="s">
        <v>27</v>
      </c>
      <c r="B6" s="17" t="s">
        <v>20</v>
      </c>
      <c r="C6" s="17" t="s">
        <v>28</v>
      </c>
      <c r="D6" s="17" t="s">
        <v>22</v>
      </c>
      <c r="E6" s="18">
        <v>382775.22</v>
      </c>
      <c r="F6" s="18">
        <v>382775.22</v>
      </c>
      <c r="G6" s="19">
        <v>0</v>
      </c>
      <c r="H6" s="20">
        <v>1</v>
      </c>
      <c r="I6" s="20">
        <v>0</v>
      </c>
      <c r="J6" s="20">
        <v>1</v>
      </c>
      <c r="K6" s="20" t="s">
        <v>29</v>
      </c>
      <c r="L6" s="21">
        <f t="shared" si="0"/>
        <v>0</v>
      </c>
      <c r="M6" s="21">
        <f t="shared" si="1"/>
        <v>0</v>
      </c>
      <c r="N6" s="21">
        <f t="shared" si="2"/>
        <v>1</v>
      </c>
      <c r="O6" s="21">
        <f t="shared" si="3"/>
        <v>0</v>
      </c>
    </row>
    <row r="7" spans="1:15" s="69" customFormat="1" ht="45" x14ac:dyDescent="0.2">
      <c r="A7" s="22" t="s">
        <v>30</v>
      </c>
      <c r="B7" s="17" t="s">
        <v>20</v>
      </c>
      <c r="C7" s="17" t="s">
        <v>31</v>
      </c>
      <c r="D7" s="17" t="s">
        <v>22</v>
      </c>
      <c r="E7" s="18">
        <v>2013546.63</v>
      </c>
      <c r="F7" s="18">
        <v>2013546.63</v>
      </c>
      <c r="G7" s="19">
        <v>0</v>
      </c>
      <c r="H7" s="20">
        <v>1441.05</v>
      </c>
      <c r="I7" s="20">
        <v>0</v>
      </c>
      <c r="J7" s="20">
        <v>1421.24</v>
      </c>
      <c r="K7" s="20" t="s">
        <v>32</v>
      </c>
      <c r="L7" s="21">
        <f t="shared" si="0"/>
        <v>0</v>
      </c>
      <c r="M7" s="21">
        <f t="shared" si="1"/>
        <v>0</v>
      </c>
      <c r="N7" s="21">
        <f t="shared" si="2"/>
        <v>0.98625307935186157</v>
      </c>
      <c r="O7" s="21">
        <f t="shared" si="3"/>
        <v>0</v>
      </c>
    </row>
    <row r="8" spans="1:15" s="69" customFormat="1" ht="45" x14ac:dyDescent="0.2">
      <c r="A8" s="22" t="s">
        <v>33</v>
      </c>
      <c r="B8" s="17" t="s">
        <v>20</v>
      </c>
      <c r="C8" s="17" t="s">
        <v>34</v>
      </c>
      <c r="D8" s="17" t="s">
        <v>22</v>
      </c>
      <c r="E8" s="18">
        <v>1160039.19</v>
      </c>
      <c r="F8" s="18">
        <v>1160039.19</v>
      </c>
      <c r="G8" s="19">
        <v>0</v>
      </c>
      <c r="H8" s="20">
        <v>1</v>
      </c>
      <c r="I8" s="20">
        <v>0</v>
      </c>
      <c r="J8" s="20">
        <v>1</v>
      </c>
      <c r="K8" s="20" t="s">
        <v>35</v>
      </c>
      <c r="L8" s="21">
        <f t="shared" si="0"/>
        <v>0</v>
      </c>
      <c r="M8" s="21">
        <f t="shared" si="1"/>
        <v>0</v>
      </c>
      <c r="N8" s="21">
        <f t="shared" si="2"/>
        <v>1</v>
      </c>
      <c r="O8" s="21">
        <f t="shared" si="3"/>
        <v>0</v>
      </c>
    </row>
    <row r="9" spans="1:15" s="69" customFormat="1" ht="45" x14ac:dyDescent="0.2">
      <c r="A9" s="22" t="s">
        <v>36</v>
      </c>
      <c r="B9" s="17" t="s">
        <v>20</v>
      </c>
      <c r="C9" s="17" t="s">
        <v>37</v>
      </c>
      <c r="D9" s="17" t="s">
        <v>22</v>
      </c>
      <c r="E9" s="18">
        <v>817200.67</v>
      </c>
      <c r="F9" s="18">
        <v>817200.67</v>
      </c>
      <c r="G9" s="19">
        <v>0</v>
      </c>
      <c r="H9" s="20">
        <v>697.15</v>
      </c>
      <c r="I9" s="20">
        <v>0</v>
      </c>
      <c r="J9" s="20">
        <v>334.14</v>
      </c>
      <c r="K9" s="20" t="s">
        <v>38</v>
      </c>
      <c r="L9" s="21">
        <f t="shared" si="0"/>
        <v>0</v>
      </c>
      <c r="M9" s="21">
        <f t="shared" si="1"/>
        <v>0</v>
      </c>
      <c r="N9" s="21">
        <f t="shared" si="2"/>
        <v>0.47929426952592696</v>
      </c>
      <c r="O9" s="21">
        <f t="shared" si="3"/>
        <v>0</v>
      </c>
    </row>
    <row r="10" spans="1:15" s="69" customFormat="1" ht="45" x14ac:dyDescent="0.2">
      <c r="A10" s="22" t="s">
        <v>39</v>
      </c>
      <c r="B10" s="17" t="s">
        <v>20</v>
      </c>
      <c r="C10" s="17" t="s">
        <v>40</v>
      </c>
      <c r="D10" s="17" t="s">
        <v>22</v>
      </c>
      <c r="E10" s="18">
        <v>1683720.28</v>
      </c>
      <c r="F10" s="18">
        <v>1683720.28</v>
      </c>
      <c r="G10" s="19">
        <v>0</v>
      </c>
      <c r="H10" s="20">
        <v>1</v>
      </c>
      <c r="I10" s="20">
        <v>0</v>
      </c>
      <c r="J10" s="20">
        <v>1</v>
      </c>
      <c r="K10" s="20" t="s">
        <v>41</v>
      </c>
      <c r="L10" s="21">
        <f t="shared" si="0"/>
        <v>0</v>
      </c>
      <c r="M10" s="21">
        <f t="shared" si="1"/>
        <v>0</v>
      </c>
      <c r="N10" s="21">
        <f t="shared" si="2"/>
        <v>1</v>
      </c>
      <c r="O10" s="21">
        <f t="shared" si="3"/>
        <v>0</v>
      </c>
    </row>
    <row r="11" spans="1:15" s="69" customFormat="1" ht="45" x14ac:dyDescent="0.2">
      <c r="A11" s="22" t="s">
        <v>42</v>
      </c>
      <c r="B11" s="17" t="s">
        <v>20</v>
      </c>
      <c r="C11" s="17" t="s">
        <v>43</v>
      </c>
      <c r="D11" s="17" t="s">
        <v>22</v>
      </c>
      <c r="E11" s="18">
        <v>55644.58</v>
      </c>
      <c r="F11" s="18">
        <v>55644.58</v>
      </c>
      <c r="G11" s="19">
        <v>0</v>
      </c>
      <c r="H11" s="20">
        <v>17.5</v>
      </c>
      <c r="I11" s="20">
        <v>0</v>
      </c>
      <c r="J11" s="20">
        <f>H11</f>
        <v>17.5</v>
      </c>
      <c r="K11" s="20" t="s">
        <v>44</v>
      </c>
      <c r="L11" s="21">
        <f t="shared" si="0"/>
        <v>0</v>
      </c>
      <c r="M11" s="21">
        <f t="shared" si="1"/>
        <v>0</v>
      </c>
      <c r="N11" s="21">
        <f t="shared" si="2"/>
        <v>1</v>
      </c>
      <c r="O11" s="21">
        <f t="shared" si="3"/>
        <v>0</v>
      </c>
    </row>
    <row r="12" spans="1:15" s="69" customFormat="1" ht="45" x14ac:dyDescent="0.2">
      <c r="A12" s="22" t="s">
        <v>45</v>
      </c>
      <c r="B12" s="17" t="s">
        <v>20</v>
      </c>
      <c r="C12" s="17" t="s">
        <v>46</v>
      </c>
      <c r="D12" s="17" t="s">
        <v>22</v>
      </c>
      <c r="E12" s="18">
        <v>1482139.59</v>
      </c>
      <c r="F12" s="18">
        <v>1482139.59</v>
      </c>
      <c r="G12" s="19">
        <v>0</v>
      </c>
      <c r="H12" s="20">
        <v>1</v>
      </c>
      <c r="I12" s="20">
        <v>0</v>
      </c>
      <c r="J12" s="20">
        <v>0.33</v>
      </c>
      <c r="K12" s="20" t="s">
        <v>47</v>
      </c>
      <c r="L12" s="21">
        <f t="shared" si="0"/>
        <v>0</v>
      </c>
      <c r="M12" s="21">
        <f t="shared" si="1"/>
        <v>0</v>
      </c>
      <c r="N12" s="21">
        <f t="shared" si="2"/>
        <v>0.33</v>
      </c>
      <c r="O12" s="21">
        <f t="shared" si="3"/>
        <v>0</v>
      </c>
    </row>
    <row r="13" spans="1:15" s="69" customFormat="1" ht="45" x14ac:dyDescent="0.2">
      <c r="A13" s="22" t="s">
        <v>48</v>
      </c>
      <c r="B13" s="17" t="s">
        <v>20</v>
      </c>
      <c r="C13" s="17" t="s">
        <v>49</v>
      </c>
      <c r="D13" s="17" t="s">
        <v>22</v>
      </c>
      <c r="E13" s="18">
        <v>2422533.5300000003</v>
      </c>
      <c r="F13" s="18">
        <v>2422533.5300000003</v>
      </c>
      <c r="G13" s="19">
        <v>0</v>
      </c>
      <c r="H13" s="20">
        <v>2983.01</v>
      </c>
      <c r="I13" s="20">
        <v>0</v>
      </c>
      <c r="J13" s="20">
        <f>H13*0.55</f>
        <v>1640.6555000000003</v>
      </c>
      <c r="K13" s="20" t="s">
        <v>50</v>
      </c>
      <c r="L13" s="21">
        <f t="shared" si="0"/>
        <v>0</v>
      </c>
      <c r="M13" s="21">
        <f t="shared" si="1"/>
        <v>0</v>
      </c>
      <c r="N13" s="21">
        <f t="shared" si="2"/>
        <v>0.55000000000000004</v>
      </c>
      <c r="O13" s="21">
        <f t="shared" si="3"/>
        <v>0</v>
      </c>
    </row>
    <row r="14" spans="1:15" s="69" customFormat="1" ht="45" x14ac:dyDescent="0.2">
      <c r="A14" s="23" t="s">
        <v>51</v>
      </c>
      <c r="B14" s="17" t="s">
        <v>20</v>
      </c>
      <c r="C14" s="17" t="s">
        <v>52</v>
      </c>
      <c r="D14" s="17" t="s">
        <v>22</v>
      </c>
      <c r="E14" s="18">
        <v>916953.29</v>
      </c>
      <c r="F14" s="18">
        <v>916953.29</v>
      </c>
      <c r="G14" s="19">
        <v>0</v>
      </c>
      <c r="H14" s="20">
        <v>1201.56</v>
      </c>
      <c r="I14" s="20">
        <v>0</v>
      </c>
      <c r="J14" s="20">
        <v>1181.43</v>
      </c>
      <c r="K14" s="20" t="s">
        <v>50</v>
      </c>
      <c r="L14" s="21">
        <f t="shared" si="0"/>
        <v>0</v>
      </c>
      <c r="M14" s="21">
        <f t="shared" si="1"/>
        <v>0</v>
      </c>
      <c r="N14" s="21">
        <f t="shared" si="2"/>
        <v>0.98324677918705694</v>
      </c>
      <c r="O14" s="21">
        <f t="shared" si="3"/>
        <v>0</v>
      </c>
    </row>
    <row r="15" spans="1:15" s="69" customFormat="1" ht="45" x14ac:dyDescent="0.2">
      <c r="A15" s="23" t="s">
        <v>53</v>
      </c>
      <c r="B15" s="17" t="s">
        <v>20</v>
      </c>
      <c r="C15" s="17" t="s">
        <v>54</v>
      </c>
      <c r="D15" s="17" t="s">
        <v>22</v>
      </c>
      <c r="E15" s="18">
        <v>1210205.04</v>
      </c>
      <c r="F15" s="18">
        <v>1210205.04</v>
      </c>
      <c r="G15" s="19">
        <v>0</v>
      </c>
      <c r="H15" s="20">
        <v>732</v>
      </c>
      <c r="I15" s="20">
        <v>0</v>
      </c>
      <c r="J15" s="20">
        <v>1062.44</v>
      </c>
      <c r="K15" s="20" t="s">
        <v>50</v>
      </c>
      <c r="L15" s="21">
        <f t="shared" si="0"/>
        <v>0</v>
      </c>
      <c r="M15" s="21">
        <f t="shared" si="1"/>
        <v>0</v>
      </c>
      <c r="N15" s="21">
        <f t="shared" si="2"/>
        <v>1.4514207650273225</v>
      </c>
      <c r="O15" s="21">
        <f t="shared" si="3"/>
        <v>0</v>
      </c>
    </row>
    <row r="16" spans="1:15" s="69" customFormat="1" ht="33.75" x14ac:dyDescent="0.2">
      <c r="A16" s="23" t="s">
        <v>55</v>
      </c>
      <c r="B16" s="17" t="s">
        <v>56</v>
      </c>
      <c r="C16" s="17" t="s">
        <v>57</v>
      </c>
      <c r="D16" s="17" t="s">
        <v>22</v>
      </c>
      <c r="E16" s="18">
        <v>49300</v>
      </c>
      <c r="F16" s="18">
        <v>49300</v>
      </c>
      <c r="G16" s="24">
        <v>0</v>
      </c>
      <c r="H16" s="20">
        <v>1</v>
      </c>
      <c r="I16" s="20">
        <v>0</v>
      </c>
      <c r="J16" s="20">
        <v>1</v>
      </c>
      <c r="K16" s="20" t="s">
        <v>58</v>
      </c>
      <c r="L16" s="21">
        <f t="shared" si="0"/>
        <v>0</v>
      </c>
      <c r="M16" s="21">
        <f t="shared" si="1"/>
        <v>0</v>
      </c>
      <c r="N16" s="21">
        <f t="shared" si="2"/>
        <v>1</v>
      </c>
      <c r="O16" s="21">
        <f t="shared" si="3"/>
        <v>0</v>
      </c>
    </row>
    <row r="17" spans="1:15" s="69" customFormat="1" ht="45" x14ac:dyDescent="0.2">
      <c r="A17" s="23" t="s">
        <v>55</v>
      </c>
      <c r="B17" s="17" t="s">
        <v>56</v>
      </c>
      <c r="C17" s="17" t="s">
        <v>59</v>
      </c>
      <c r="D17" s="17" t="s">
        <v>22</v>
      </c>
      <c r="E17" s="18">
        <v>301679.67</v>
      </c>
      <c r="F17" s="18">
        <v>301679.67</v>
      </c>
      <c r="G17" s="25">
        <v>179426.47</v>
      </c>
      <c r="H17" s="20">
        <v>1</v>
      </c>
      <c r="I17" s="20">
        <v>0</v>
      </c>
      <c r="J17" s="20">
        <v>1</v>
      </c>
      <c r="K17" s="20" t="s">
        <v>58</v>
      </c>
      <c r="L17" s="21">
        <f t="shared" si="0"/>
        <v>0.59475824141547229</v>
      </c>
      <c r="M17" s="21">
        <f t="shared" si="1"/>
        <v>0.59475824141547229</v>
      </c>
      <c r="N17" s="21">
        <f t="shared" si="2"/>
        <v>1</v>
      </c>
      <c r="O17" s="21">
        <f t="shared" si="3"/>
        <v>0</v>
      </c>
    </row>
    <row r="18" spans="1:15" s="69" customFormat="1" ht="67.5" x14ac:dyDescent="0.2">
      <c r="A18" s="23" t="s">
        <v>55</v>
      </c>
      <c r="B18" s="17" t="s">
        <v>56</v>
      </c>
      <c r="C18" s="17" t="s">
        <v>60</v>
      </c>
      <c r="D18" s="17" t="s">
        <v>22</v>
      </c>
      <c r="E18" s="18">
        <v>306581.68</v>
      </c>
      <c r="F18" s="18">
        <v>306581.68</v>
      </c>
      <c r="G18" s="25">
        <v>178040.9</v>
      </c>
      <c r="H18" s="20">
        <v>1</v>
      </c>
      <c r="I18" s="20">
        <v>0</v>
      </c>
      <c r="J18" s="20">
        <v>0.6</v>
      </c>
      <c r="K18" s="20" t="s">
        <v>58</v>
      </c>
      <c r="L18" s="21">
        <f t="shared" si="0"/>
        <v>0.58072908987908212</v>
      </c>
      <c r="M18" s="21">
        <f t="shared" si="1"/>
        <v>0.58072908987908212</v>
      </c>
      <c r="N18" s="21">
        <f t="shared" si="2"/>
        <v>0.6</v>
      </c>
      <c r="O18" s="21">
        <f t="shared" si="3"/>
        <v>0</v>
      </c>
    </row>
    <row r="19" spans="1:15" s="69" customFormat="1" ht="33.75" x14ac:dyDescent="0.2">
      <c r="A19" s="23" t="s">
        <v>55</v>
      </c>
      <c r="B19" s="17" t="s">
        <v>56</v>
      </c>
      <c r="C19" s="17" t="s">
        <v>61</v>
      </c>
      <c r="D19" s="17" t="s">
        <v>22</v>
      </c>
      <c r="E19" s="18">
        <v>171483.58</v>
      </c>
      <c r="F19" s="18">
        <v>171483.58</v>
      </c>
      <c r="G19" s="24">
        <v>171483.58</v>
      </c>
      <c r="H19" s="20">
        <v>1</v>
      </c>
      <c r="I19" s="20">
        <v>0</v>
      </c>
      <c r="J19" s="20">
        <v>1</v>
      </c>
      <c r="K19" s="20" t="s">
        <v>62</v>
      </c>
      <c r="L19" s="21">
        <f t="shared" si="0"/>
        <v>1</v>
      </c>
      <c r="M19" s="21">
        <f t="shared" si="1"/>
        <v>1</v>
      </c>
      <c r="N19" s="21">
        <f t="shared" si="2"/>
        <v>1</v>
      </c>
      <c r="O19" s="21">
        <f t="shared" si="3"/>
        <v>0</v>
      </c>
    </row>
    <row r="20" spans="1:15" s="69" customFormat="1" ht="33.75" x14ac:dyDescent="0.2">
      <c r="A20" s="23" t="s">
        <v>63</v>
      </c>
      <c r="B20" s="17" t="s">
        <v>64</v>
      </c>
      <c r="C20" s="17" t="s">
        <v>65</v>
      </c>
      <c r="D20" s="17" t="s">
        <v>22</v>
      </c>
      <c r="E20" s="26">
        <v>1206589.3899999999</v>
      </c>
      <c r="F20" s="26">
        <v>1206589.3899999999</v>
      </c>
      <c r="G20" s="25">
        <v>1206589.3899999999</v>
      </c>
      <c r="H20" s="20">
        <v>4005</v>
      </c>
      <c r="I20" s="20">
        <v>4325.3900000000003</v>
      </c>
      <c r="J20" s="20">
        <v>4325.3900000000003</v>
      </c>
      <c r="K20" s="20" t="s">
        <v>66</v>
      </c>
      <c r="L20" s="21">
        <f t="shared" si="0"/>
        <v>1</v>
      </c>
      <c r="M20" s="21">
        <f t="shared" si="1"/>
        <v>1</v>
      </c>
      <c r="N20" s="21">
        <v>1</v>
      </c>
      <c r="O20" s="21">
        <f>I20/J20</f>
        <v>1</v>
      </c>
    </row>
    <row r="21" spans="1:15" s="69" customFormat="1" ht="33.75" x14ac:dyDescent="0.2">
      <c r="A21" s="23" t="s">
        <v>67</v>
      </c>
      <c r="B21" s="17" t="s">
        <v>64</v>
      </c>
      <c r="C21" s="17" t="s">
        <v>68</v>
      </c>
      <c r="D21" s="17" t="s">
        <v>22</v>
      </c>
      <c r="E21" s="26">
        <v>21081616.710000001</v>
      </c>
      <c r="F21" s="26">
        <v>21081616.710000001</v>
      </c>
      <c r="G21" s="25">
        <v>18959250.239999998</v>
      </c>
      <c r="H21" s="20">
        <v>6415.25</v>
      </c>
      <c r="I21" s="20">
        <v>5324</v>
      </c>
      <c r="J21" s="20">
        <v>5324</v>
      </c>
      <c r="K21" s="20" t="s">
        <v>66</v>
      </c>
      <c r="L21" s="21">
        <f t="shared" si="0"/>
        <v>0.89932619973148153</v>
      </c>
      <c r="M21" s="21">
        <f t="shared" si="1"/>
        <v>0.89932619973148153</v>
      </c>
      <c r="N21" s="21">
        <v>1</v>
      </c>
      <c r="O21" s="21">
        <f>I21/J21</f>
        <v>1</v>
      </c>
    </row>
    <row r="22" spans="1:15" s="69" customFormat="1" ht="33.75" x14ac:dyDescent="0.2">
      <c r="A22" s="23" t="s">
        <v>69</v>
      </c>
      <c r="B22" s="17" t="s">
        <v>64</v>
      </c>
      <c r="C22" s="17" t="s">
        <v>70</v>
      </c>
      <c r="D22" s="17" t="s">
        <v>22</v>
      </c>
      <c r="E22" s="26">
        <v>3516923.11</v>
      </c>
      <c r="F22" s="26">
        <v>3516923.11</v>
      </c>
      <c r="G22" s="25">
        <v>3391773.05</v>
      </c>
      <c r="H22" s="20">
        <v>3080</v>
      </c>
      <c r="I22" s="20">
        <v>3482.93</v>
      </c>
      <c r="J22" s="20">
        <v>3482.93</v>
      </c>
      <c r="K22" s="20" t="s">
        <v>66</v>
      </c>
      <c r="L22" s="21">
        <f t="shared" si="0"/>
        <v>0.96441490015970233</v>
      </c>
      <c r="M22" s="21">
        <f t="shared" si="1"/>
        <v>0.96441490015970233</v>
      </c>
      <c r="N22" s="21">
        <v>1</v>
      </c>
      <c r="O22" s="21">
        <f t="shared" si="3"/>
        <v>1</v>
      </c>
    </row>
    <row r="23" spans="1:15" s="69" customFormat="1" ht="22.5" x14ac:dyDescent="0.2">
      <c r="A23" s="27" t="s">
        <v>55</v>
      </c>
      <c r="B23" s="28" t="s">
        <v>71</v>
      </c>
      <c r="C23" s="29" t="s">
        <v>72</v>
      </c>
      <c r="D23" s="28" t="s">
        <v>22</v>
      </c>
      <c r="E23" s="30">
        <v>240966.11</v>
      </c>
      <c r="F23" s="30">
        <v>240966.11</v>
      </c>
      <c r="G23" s="24">
        <v>240966.11</v>
      </c>
      <c r="H23" s="31">
        <v>1</v>
      </c>
      <c r="I23" s="32">
        <v>0</v>
      </c>
      <c r="J23" s="33">
        <v>1</v>
      </c>
      <c r="K23" s="20" t="s">
        <v>62</v>
      </c>
      <c r="L23" s="34">
        <f t="shared" si="0"/>
        <v>1</v>
      </c>
      <c r="M23" s="35">
        <f t="shared" si="1"/>
        <v>1</v>
      </c>
      <c r="N23" s="21">
        <f t="shared" ref="N23:N34" si="4">J23/H23</f>
        <v>1</v>
      </c>
      <c r="O23" s="21">
        <f>I23/J23</f>
        <v>0</v>
      </c>
    </row>
    <row r="24" spans="1:15" s="69" customFormat="1" ht="22.5" x14ac:dyDescent="0.2">
      <c r="A24" s="36" t="s">
        <v>55</v>
      </c>
      <c r="B24" s="37" t="s">
        <v>71</v>
      </c>
      <c r="C24" s="38" t="s">
        <v>73</v>
      </c>
      <c r="D24" s="28" t="s">
        <v>22</v>
      </c>
      <c r="E24" s="30">
        <v>130954.02</v>
      </c>
      <c r="F24" s="30">
        <v>130954.02</v>
      </c>
      <c r="G24" s="24">
        <v>130954.02</v>
      </c>
      <c r="H24" s="39">
        <v>1</v>
      </c>
      <c r="I24" s="32">
        <v>0</v>
      </c>
      <c r="J24" s="33">
        <v>1</v>
      </c>
      <c r="K24" s="20" t="s">
        <v>62</v>
      </c>
      <c r="L24" s="40">
        <f t="shared" si="0"/>
        <v>1</v>
      </c>
      <c r="M24" s="41">
        <f t="shared" si="1"/>
        <v>1</v>
      </c>
      <c r="N24" s="21">
        <f t="shared" si="4"/>
        <v>1</v>
      </c>
      <c r="O24" s="21">
        <f t="shared" si="3"/>
        <v>0</v>
      </c>
    </row>
    <row r="25" spans="1:15" s="69" customFormat="1" ht="33.75" x14ac:dyDescent="0.2">
      <c r="A25" s="36" t="s">
        <v>55</v>
      </c>
      <c r="B25" s="37" t="s">
        <v>71</v>
      </c>
      <c r="C25" s="38" t="s">
        <v>74</v>
      </c>
      <c r="D25" s="28" t="s">
        <v>22</v>
      </c>
      <c r="E25" s="30">
        <v>74451.75</v>
      </c>
      <c r="F25" s="30">
        <v>74451.75</v>
      </c>
      <c r="G25" s="30">
        <v>69896.429999999993</v>
      </c>
      <c r="H25" s="39">
        <v>1</v>
      </c>
      <c r="I25" s="32">
        <v>0</v>
      </c>
      <c r="J25" s="33">
        <v>1</v>
      </c>
      <c r="K25" s="20" t="s">
        <v>58</v>
      </c>
      <c r="L25" s="40">
        <f>G25/E25</f>
        <v>0.93881513866363109</v>
      </c>
      <c r="M25" s="41">
        <f t="shared" si="1"/>
        <v>0.93881513866363109</v>
      </c>
      <c r="N25" s="41">
        <f t="shared" si="4"/>
        <v>1</v>
      </c>
      <c r="O25" s="21">
        <f t="shared" si="3"/>
        <v>0</v>
      </c>
    </row>
    <row r="26" spans="1:15" s="69" customFormat="1" ht="22.5" x14ac:dyDescent="0.2">
      <c r="A26" s="36" t="s">
        <v>75</v>
      </c>
      <c r="B26" s="17" t="s">
        <v>76</v>
      </c>
      <c r="C26" s="38" t="s">
        <v>77</v>
      </c>
      <c r="D26" s="28" t="s">
        <v>22</v>
      </c>
      <c r="E26" s="30">
        <v>234008.78</v>
      </c>
      <c r="F26" s="30">
        <v>234008.78</v>
      </c>
      <c r="G26" s="30">
        <v>234008.78</v>
      </c>
      <c r="H26" s="42">
        <v>1</v>
      </c>
      <c r="I26" s="33">
        <v>0</v>
      </c>
      <c r="J26" s="43">
        <v>1</v>
      </c>
      <c r="K26" s="33" t="s">
        <v>78</v>
      </c>
      <c r="L26" s="40">
        <f t="shared" si="0"/>
        <v>1</v>
      </c>
      <c r="M26" s="41">
        <f t="shared" si="1"/>
        <v>1</v>
      </c>
      <c r="N26" s="41">
        <f t="shared" si="4"/>
        <v>1</v>
      </c>
      <c r="O26" s="21">
        <f t="shared" si="3"/>
        <v>0</v>
      </c>
    </row>
    <row r="27" spans="1:15" s="69" customFormat="1" ht="22.5" x14ac:dyDescent="0.2">
      <c r="A27" s="36" t="s">
        <v>79</v>
      </c>
      <c r="B27" s="17" t="s">
        <v>76</v>
      </c>
      <c r="C27" s="38" t="s">
        <v>80</v>
      </c>
      <c r="D27" s="28" t="s">
        <v>22</v>
      </c>
      <c r="E27" s="30">
        <v>26068.71</v>
      </c>
      <c r="F27" s="30">
        <v>26068.71</v>
      </c>
      <c r="G27" s="30">
        <v>25512.46</v>
      </c>
      <c r="H27" s="42">
        <v>1</v>
      </c>
      <c r="I27" s="33">
        <v>0</v>
      </c>
      <c r="J27" s="43">
        <v>1</v>
      </c>
      <c r="K27" s="33" t="s">
        <v>78</v>
      </c>
      <c r="L27" s="40">
        <f>G27/E27</f>
        <v>0.97866215858015226</v>
      </c>
      <c r="M27" s="41">
        <f t="shared" si="1"/>
        <v>0.97866215858015226</v>
      </c>
      <c r="N27" s="41">
        <f t="shared" si="4"/>
        <v>1</v>
      </c>
      <c r="O27" s="21">
        <f t="shared" si="3"/>
        <v>0</v>
      </c>
    </row>
    <row r="28" spans="1:15" s="69" customFormat="1" ht="22.5" x14ac:dyDescent="0.2">
      <c r="A28" s="36" t="s">
        <v>81</v>
      </c>
      <c r="B28" s="17" t="s">
        <v>76</v>
      </c>
      <c r="C28" s="38" t="s">
        <v>82</v>
      </c>
      <c r="D28" s="28" t="s">
        <v>22</v>
      </c>
      <c r="E28" s="30">
        <v>16410.28</v>
      </c>
      <c r="F28" s="30">
        <v>16410.28</v>
      </c>
      <c r="G28" s="44">
        <v>16410.28</v>
      </c>
      <c r="H28" s="42">
        <v>1</v>
      </c>
      <c r="I28" s="33">
        <v>0</v>
      </c>
      <c r="J28" s="43">
        <v>1</v>
      </c>
      <c r="K28" s="33" t="s">
        <v>83</v>
      </c>
      <c r="L28" s="40">
        <f>G28/E28</f>
        <v>1</v>
      </c>
      <c r="M28" s="41">
        <f>G28/F28</f>
        <v>1</v>
      </c>
      <c r="N28" s="41">
        <f t="shared" si="4"/>
        <v>1</v>
      </c>
      <c r="O28" s="21">
        <f t="shared" si="3"/>
        <v>0</v>
      </c>
    </row>
    <row r="29" spans="1:15" s="69" customFormat="1" ht="22.5" x14ac:dyDescent="0.2">
      <c r="A29" s="36" t="s">
        <v>84</v>
      </c>
      <c r="B29" s="17" t="s">
        <v>76</v>
      </c>
      <c r="C29" s="38" t="s">
        <v>85</v>
      </c>
      <c r="D29" s="28" t="s">
        <v>22</v>
      </c>
      <c r="E29" s="30">
        <v>74180.11</v>
      </c>
      <c r="F29" s="30">
        <v>74180.11</v>
      </c>
      <c r="G29" s="30">
        <v>74180.11</v>
      </c>
      <c r="H29" s="42">
        <v>1</v>
      </c>
      <c r="I29" s="33">
        <v>0</v>
      </c>
      <c r="J29" s="43">
        <v>1</v>
      </c>
      <c r="K29" s="33" t="s">
        <v>78</v>
      </c>
      <c r="L29" s="40">
        <f t="shared" si="0"/>
        <v>1</v>
      </c>
      <c r="M29" s="41">
        <f t="shared" si="1"/>
        <v>1</v>
      </c>
      <c r="N29" s="41">
        <f t="shared" si="4"/>
        <v>1</v>
      </c>
      <c r="O29" s="21">
        <f t="shared" si="3"/>
        <v>0</v>
      </c>
    </row>
    <row r="30" spans="1:15" s="69" customFormat="1" ht="33.75" x14ac:dyDescent="0.2">
      <c r="A30" s="36" t="s">
        <v>86</v>
      </c>
      <c r="B30" s="45" t="s">
        <v>64</v>
      </c>
      <c r="C30" s="38" t="s">
        <v>87</v>
      </c>
      <c r="D30" s="28" t="s">
        <v>22</v>
      </c>
      <c r="E30" s="30">
        <v>3573759.8</v>
      </c>
      <c r="F30" s="30">
        <v>3573759.8</v>
      </c>
      <c r="G30" s="30">
        <v>3543081.55</v>
      </c>
      <c r="H30" s="46">
        <v>1645</v>
      </c>
      <c r="I30" s="33">
        <v>1262.96</v>
      </c>
      <c r="J30" s="39">
        <v>1262.96</v>
      </c>
      <c r="K30" s="33" t="s">
        <v>88</v>
      </c>
      <c r="L30" s="40">
        <f t="shared" si="0"/>
        <v>0.99141569335465696</v>
      </c>
      <c r="M30" s="41">
        <f t="shared" si="1"/>
        <v>0.99141569335465696</v>
      </c>
      <c r="N30" s="41">
        <v>1</v>
      </c>
      <c r="O30" s="21">
        <f>I30/J30</f>
        <v>1</v>
      </c>
    </row>
    <row r="31" spans="1:15" s="69" customFormat="1" ht="33.75" x14ac:dyDescent="0.2">
      <c r="A31" s="36" t="s">
        <v>89</v>
      </c>
      <c r="B31" s="45" t="s">
        <v>64</v>
      </c>
      <c r="C31" s="38" t="s">
        <v>90</v>
      </c>
      <c r="D31" s="28" t="s">
        <v>22</v>
      </c>
      <c r="E31" s="30">
        <v>3357850.75</v>
      </c>
      <c r="F31" s="30">
        <v>3692989.58</v>
      </c>
      <c r="G31" s="30">
        <v>3692989.58</v>
      </c>
      <c r="H31" s="46">
        <v>1215.28</v>
      </c>
      <c r="I31" s="33">
        <v>1220.26</v>
      </c>
      <c r="J31" s="39">
        <v>1220.26</v>
      </c>
      <c r="K31" s="33" t="s">
        <v>88</v>
      </c>
      <c r="L31" s="40">
        <f t="shared" si="0"/>
        <v>1.0998075420713682</v>
      </c>
      <c r="M31" s="41">
        <f t="shared" si="1"/>
        <v>1</v>
      </c>
      <c r="N31" s="41">
        <f t="shared" si="4"/>
        <v>1.0040978210782701</v>
      </c>
      <c r="O31" s="21">
        <f>I31/J31</f>
        <v>1</v>
      </c>
    </row>
    <row r="32" spans="1:15" s="69" customFormat="1" ht="22.5" x14ac:dyDescent="0.2">
      <c r="A32" s="36" t="s">
        <v>91</v>
      </c>
      <c r="B32" s="45" t="s">
        <v>64</v>
      </c>
      <c r="C32" s="38" t="s">
        <v>92</v>
      </c>
      <c r="D32" s="28" t="s">
        <v>22</v>
      </c>
      <c r="E32" s="30">
        <v>2647728.87</v>
      </c>
      <c r="F32" s="30">
        <v>2647728.87</v>
      </c>
      <c r="G32" s="30">
        <v>2609804.37</v>
      </c>
      <c r="H32" s="46">
        <v>824.3</v>
      </c>
      <c r="I32" s="33">
        <v>852.45</v>
      </c>
      <c r="J32" s="39">
        <v>852.45</v>
      </c>
      <c r="K32" s="33" t="s">
        <v>88</v>
      </c>
      <c r="L32" s="40">
        <f t="shared" si="0"/>
        <v>0.98567659233175187</v>
      </c>
      <c r="M32" s="41">
        <f t="shared" si="1"/>
        <v>0.98567659233175187</v>
      </c>
      <c r="N32" s="41">
        <v>1</v>
      </c>
      <c r="O32" s="21">
        <f>I32/J32</f>
        <v>1</v>
      </c>
    </row>
    <row r="33" spans="1:15" s="69" customFormat="1" ht="33.75" x14ac:dyDescent="0.2">
      <c r="A33" s="36" t="s">
        <v>93</v>
      </c>
      <c r="B33" s="45" t="s">
        <v>64</v>
      </c>
      <c r="C33" s="38" t="s">
        <v>94</v>
      </c>
      <c r="D33" s="28" t="s">
        <v>22</v>
      </c>
      <c r="E33" s="30">
        <v>2926049.69</v>
      </c>
      <c r="F33" s="30">
        <v>2926049.69</v>
      </c>
      <c r="G33" s="30">
        <v>2926049.2</v>
      </c>
      <c r="H33" s="46">
        <v>1362.32</v>
      </c>
      <c r="I33" s="33">
        <v>1330.83</v>
      </c>
      <c r="J33" s="39">
        <v>1330.83</v>
      </c>
      <c r="K33" s="33" t="s">
        <v>88</v>
      </c>
      <c r="L33" s="40">
        <f t="shared" si="0"/>
        <v>0.99999983253872915</v>
      </c>
      <c r="M33" s="41">
        <f t="shared" si="1"/>
        <v>0.99999983253872915</v>
      </c>
      <c r="N33" s="41">
        <f>J33/H33</f>
        <v>0.97688501967232366</v>
      </c>
      <c r="O33" s="21">
        <f>I33/J33</f>
        <v>1</v>
      </c>
    </row>
    <row r="34" spans="1:15" s="69" customFormat="1" ht="33.75" x14ac:dyDescent="0.2">
      <c r="A34" s="36" t="s">
        <v>95</v>
      </c>
      <c r="B34" s="45" t="s">
        <v>64</v>
      </c>
      <c r="C34" s="38" t="s">
        <v>96</v>
      </c>
      <c r="D34" s="28" t="s">
        <v>22</v>
      </c>
      <c r="E34" s="30">
        <v>909094.73</v>
      </c>
      <c r="F34" s="30">
        <v>908465.21</v>
      </c>
      <c r="G34" s="30">
        <v>908465.21</v>
      </c>
      <c r="H34" s="46">
        <v>608.39</v>
      </c>
      <c r="I34" s="33">
        <v>579.42999999999995</v>
      </c>
      <c r="J34" s="39">
        <v>579.42999999999995</v>
      </c>
      <c r="K34" s="33" t="s">
        <v>88</v>
      </c>
      <c r="L34" s="40">
        <f t="shared" si="0"/>
        <v>0.99930753091044755</v>
      </c>
      <c r="M34" s="41">
        <f t="shared" si="1"/>
        <v>1</v>
      </c>
      <c r="N34" s="41">
        <f t="shared" si="4"/>
        <v>0.9523989546179259</v>
      </c>
      <c r="O34" s="21">
        <f t="shared" si="3"/>
        <v>1</v>
      </c>
    </row>
    <row r="35" spans="1:15" s="69" customFormat="1" ht="22.5" x14ac:dyDescent="0.2">
      <c r="A35" s="36" t="s">
        <v>97</v>
      </c>
      <c r="B35" s="45" t="s">
        <v>64</v>
      </c>
      <c r="C35" s="38" t="s">
        <v>98</v>
      </c>
      <c r="D35" s="28" t="s">
        <v>22</v>
      </c>
      <c r="E35" s="30">
        <v>11880000</v>
      </c>
      <c r="F35" s="30">
        <v>11880000</v>
      </c>
      <c r="G35" s="30">
        <v>10401434.539999999</v>
      </c>
      <c r="H35" s="46">
        <v>3425.9</v>
      </c>
      <c r="I35" s="33">
        <v>3254.25</v>
      </c>
      <c r="J35" s="42">
        <v>3254.25</v>
      </c>
      <c r="K35" s="33" t="s">
        <v>88</v>
      </c>
      <c r="L35" s="40">
        <f>G35/E35</f>
        <v>0.87554162794612789</v>
      </c>
      <c r="M35" s="41">
        <f>G35/F35</f>
        <v>0.87554162794612789</v>
      </c>
      <c r="N35" s="41">
        <f>J35/H35</f>
        <v>0.94989637759420875</v>
      </c>
      <c r="O35" s="21">
        <f t="shared" si="3"/>
        <v>1</v>
      </c>
    </row>
    <row r="36" spans="1:15" s="69" customFormat="1" ht="22.5" x14ac:dyDescent="0.2">
      <c r="A36" s="36" t="s">
        <v>99</v>
      </c>
      <c r="B36" s="45" t="s">
        <v>64</v>
      </c>
      <c r="C36" s="38" t="s">
        <v>100</v>
      </c>
      <c r="D36" s="28" t="s">
        <v>22</v>
      </c>
      <c r="E36" s="30">
        <v>1500000</v>
      </c>
      <c r="F36" s="30">
        <v>1137399.8600000001</v>
      </c>
      <c r="G36" s="30">
        <v>1137399.8600000001</v>
      </c>
      <c r="H36" s="46">
        <v>315</v>
      </c>
      <c r="I36" s="33">
        <v>306.57</v>
      </c>
      <c r="J36" s="42">
        <v>306.57</v>
      </c>
      <c r="K36" s="33" t="s">
        <v>88</v>
      </c>
      <c r="L36" s="40">
        <f t="shared" si="0"/>
        <v>0.75826657333333336</v>
      </c>
      <c r="M36" s="41">
        <f t="shared" si="1"/>
        <v>1</v>
      </c>
      <c r="N36" s="41">
        <f>J36/H36</f>
        <v>0.97323809523809524</v>
      </c>
      <c r="O36" s="21">
        <f t="shared" si="3"/>
        <v>1</v>
      </c>
    </row>
    <row r="37" spans="1:15" s="69" customFormat="1" ht="22.5" x14ac:dyDescent="0.2">
      <c r="A37" s="36" t="s">
        <v>101</v>
      </c>
      <c r="B37" s="45" t="s">
        <v>64</v>
      </c>
      <c r="C37" s="38" t="s">
        <v>102</v>
      </c>
      <c r="D37" s="28" t="s">
        <v>22</v>
      </c>
      <c r="E37" s="30">
        <v>1036101.56</v>
      </c>
      <c r="F37" s="30">
        <v>990387.08</v>
      </c>
      <c r="G37" s="30">
        <v>990387.08</v>
      </c>
      <c r="H37" s="46">
        <v>505.8</v>
      </c>
      <c r="I37" s="33">
        <v>475.39</v>
      </c>
      <c r="J37" s="39">
        <v>475.39</v>
      </c>
      <c r="K37" s="33" t="s">
        <v>88</v>
      </c>
      <c r="L37" s="40">
        <f t="shared" si="0"/>
        <v>0.95587837933570907</v>
      </c>
      <c r="M37" s="41">
        <f t="shared" si="1"/>
        <v>1</v>
      </c>
      <c r="N37" s="41">
        <f t="shared" ref="N37:N39" si="5">J37/H37</f>
        <v>0.93987742190589163</v>
      </c>
      <c r="O37" s="21">
        <f t="shared" si="3"/>
        <v>1</v>
      </c>
    </row>
    <row r="38" spans="1:15" s="69" customFormat="1" ht="22.5" x14ac:dyDescent="0.2">
      <c r="A38" s="36" t="s">
        <v>103</v>
      </c>
      <c r="B38" s="45" t="s">
        <v>64</v>
      </c>
      <c r="C38" s="38" t="s">
        <v>104</v>
      </c>
      <c r="D38" s="28" t="s">
        <v>22</v>
      </c>
      <c r="E38" s="30">
        <v>731741.84</v>
      </c>
      <c r="F38" s="30">
        <v>707109.78</v>
      </c>
      <c r="G38" s="30">
        <v>707109.78</v>
      </c>
      <c r="H38" s="46">
        <v>299.39999999999998</v>
      </c>
      <c r="I38" s="33">
        <v>293.45999999999998</v>
      </c>
      <c r="J38" s="39">
        <v>293.45999999999998</v>
      </c>
      <c r="K38" s="33" t="s">
        <v>88</v>
      </c>
      <c r="L38" s="40">
        <f t="shared" si="0"/>
        <v>0.96633777289542455</v>
      </c>
      <c r="M38" s="41">
        <f t="shared" si="1"/>
        <v>1</v>
      </c>
      <c r="N38" s="41">
        <f t="shared" si="5"/>
        <v>0.98016032064128256</v>
      </c>
      <c r="O38" s="21">
        <f t="shared" si="3"/>
        <v>1</v>
      </c>
    </row>
    <row r="39" spans="1:15" s="69" customFormat="1" ht="22.5" x14ac:dyDescent="0.2">
      <c r="A39" s="36" t="s">
        <v>105</v>
      </c>
      <c r="B39" s="45" t="s">
        <v>64</v>
      </c>
      <c r="C39" s="38" t="s">
        <v>106</v>
      </c>
      <c r="D39" s="28" t="s">
        <v>22</v>
      </c>
      <c r="E39" s="30">
        <v>2683800.67</v>
      </c>
      <c r="F39" s="30">
        <v>2752507.4</v>
      </c>
      <c r="G39" s="30">
        <v>2752507.4</v>
      </c>
      <c r="H39" s="46">
        <v>1246.07</v>
      </c>
      <c r="I39" s="33">
        <v>1238.8699999999999</v>
      </c>
      <c r="J39" s="39">
        <v>1238.8699999999999</v>
      </c>
      <c r="K39" s="33" t="s">
        <v>88</v>
      </c>
      <c r="L39" s="40">
        <f t="shared" si="0"/>
        <v>1.0256005338876377</v>
      </c>
      <c r="M39" s="41">
        <f t="shared" si="1"/>
        <v>1</v>
      </c>
      <c r="N39" s="41">
        <f t="shared" si="5"/>
        <v>0.994221833444349</v>
      </c>
      <c r="O39" s="21">
        <f t="shared" si="3"/>
        <v>1</v>
      </c>
    </row>
    <row r="40" spans="1:15" s="69" customFormat="1" ht="33.75" x14ac:dyDescent="0.2">
      <c r="A40" s="36" t="s">
        <v>107</v>
      </c>
      <c r="B40" s="45" t="s">
        <v>64</v>
      </c>
      <c r="C40" s="38" t="s">
        <v>108</v>
      </c>
      <c r="D40" s="28" t="s">
        <v>22</v>
      </c>
      <c r="E40" s="30">
        <v>2019997.17</v>
      </c>
      <c r="F40" s="30">
        <v>2014620.98</v>
      </c>
      <c r="G40" s="30">
        <v>2014620.98</v>
      </c>
      <c r="H40" s="46">
        <v>588.71</v>
      </c>
      <c r="I40" s="33">
        <v>750.93</v>
      </c>
      <c r="J40" s="39">
        <v>750.93</v>
      </c>
      <c r="K40" s="33" t="s">
        <v>88</v>
      </c>
      <c r="L40" s="40">
        <f>G40/E40</f>
        <v>0.99733851607326762</v>
      </c>
      <c r="M40" s="41">
        <f>G40/F40</f>
        <v>1</v>
      </c>
      <c r="N40" s="41">
        <v>1</v>
      </c>
      <c r="O40" s="21">
        <f>I40/J40</f>
        <v>1</v>
      </c>
    </row>
    <row r="41" spans="1:15" s="69" customFormat="1" ht="33.75" x14ac:dyDescent="0.2">
      <c r="A41" s="36" t="s">
        <v>109</v>
      </c>
      <c r="B41" s="45" t="s">
        <v>64</v>
      </c>
      <c r="C41" s="47" t="s">
        <v>110</v>
      </c>
      <c r="D41" s="48" t="s">
        <v>22</v>
      </c>
      <c r="E41" s="30">
        <v>1739225.95</v>
      </c>
      <c r="F41" s="30">
        <v>1681771.45</v>
      </c>
      <c r="G41" s="30">
        <v>1681771.45</v>
      </c>
      <c r="H41" s="49">
        <v>503.02</v>
      </c>
      <c r="I41" s="33">
        <v>522.15</v>
      </c>
      <c r="J41" s="50">
        <v>522.15</v>
      </c>
      <c r="K41" s="33" t="s">
        <v>88</v>
      </c>
      <c r="L41" s="40">
        <f t="shared" si="0"/>
        <v>0.96696547679730749</v>
      </c>
      <c r="M41" s="41">
        <f t="shared" si="1"/>
        <v>1</v>
      </c>
      <c r="N41" s="41">
        <v>1</v>
      </c>
      <c r="O41" s="21">
        <f>I41/J41</f>
        <v>1</v>
      </c>
    </row>
    <row r="42" spans="1:15" s="69" customFormat="1" ht="33.75" x14ac:dyDescent="0.2">
      <c r="A42" s="27" t="s">
        <v>111</v>
      </c>
      <c r="B42" s="45" t="s">
        <v>64</v>
      </c>
      <c r="C42" s="38" t="s">
        <v>112</v>
      </c>
      <c r="D42" s="28" t="s">
        <v>22</v>
      </c>
      <c r="E42" s="30">
        <v>1711648.35</v>
      </c>
      <c r="F42" s="30">
        <v>1632274.94</v>
      </c>
      <c r="G42" s="30">
        <v>1632274.94</v>
      </c>
      <c r="H42" s="46">
        <v>561.52</v>
      </c>
      <c r="I42" s="33">
        <v>638.77</v>
      </c>
      <c r="J42" s="39">
        <v>638.77</v>
      </c>
      <c r="K42" s="33" t="s">
        <v>88</v>
      </c>
      <c r="L42" s="40">
        <f t="shared" si="0"/>
        <v>0.95362750181718103</v>
      </c>
      <c r="M42" s="41">
        <f t="shared" si="1"/>
        <v>1</v>
      </c>
      <c r="N42" s="41">
        <f t="shared" ref="N42" si="6">J42/H42</f>
        <v>1.1375730160991595</v>
      </c>
      <c r="O42" s="21">
        <f t="shared" si="3"/>
        <v>1</v>
      </c>
    </row>
    <row r="43" spans="1:15" s="69" customFormat="1" ht="22.5" x14ac:dyDescent="0.2">
      <c r="A43" s="27" t="s">
        <v>113</v>
      </c>
      <c r="B43" s="45" t="s">
        <v>64</v>
      </c>
      <c r="C43" s="38" t="s">
        <v>114</v>
      </c>
      <c r="D43" s="28" t="s">
        <v>22</v>
      </c>
      <c r="E43" s="30">
        <v>3453588.57</v>
      </c>
      <c r="F43" s="30">
        <v>3453588.57</v>
      </c>
      <c r="G43" s="30">
        <v>3436113.86</v>
      </c>
      <c r="H43" s="51">
        <v>1460.27</v>
      </c>
      <c r="I43" s="33">
        <v>2083.9499999999998</v>
      </c>
      <c r="J43" s="39">
        <v>2083.9499999999998</v>
      </c>
      <c r="K43" s="33" t="s">
        <v>88</v>
      </c>
      <c r="L43" s="40">
        <f>G43/E43</f>
        <v>0.99494012976768686</v>
      </c>
      <c r="M43" s="41">
        <f>G43/F43</f>
        <v>0.99494012976768686</v>
      </c>
      <c r="N43" s="41">
        <v>1</v>
      </c>
      <c r="O43" s="21">
        <f>I43/J43</f>
        <v>1</v>
      </c>
    </row>
    <row r="44" spans="1:15" s="69" customFormat="1" ht="33.75" x14ac:dyDescent="0.2">
      <c r="A44" s="27" t="s">
        <v>115</v>
      </c>
      <c r="B44" s="45" t="s">
        <v>116</v>
      </c>
      <c r="C44" s="47" t="s">
        <v>117</v>
      </c>
      <c r="D44" s="48" t="s">
        <v>22</v>
      </c>
      <c r="E44" s="30">
        <v>7643947.1200000001</v>
      </c>
      <c r="F44" s="30">
        <v>0</v>
      </c>
      <c r="G44" s="30">
        <v>0</v>
      </c>
      <c r="H44" s="50">
        <v>1</v>
      </c>
      <c r="I44" s="33">
        <v>0</v>
      </c>
      <c r="J44" s="33">
        <v>0</v>
      </c>
      <c r="K44" s="33" t="s">
        <v>118</v>
      </c>
      <c r="L44" s="40">
        <f t="shared" si="0"/>
        <v>0</v>
      </c>
      <c r="M44" s="41">
        <v>0</v>
      </c>
      <c r="N44" s="41">
        <f>J44/H44</f>
        <v>0</v>
      </c>
      <c r="O44" s="21">
        <v>0</v>
      </c>
    </row>
    <row r="45" spans="1:15" s="69" customFormat="1" ht="33.75" x14ac:dyDescent="0.2">
      <c r="A45" s="27" t="s">
        <v>119</v>
      </c>
      <c r="B45" s="45" t="s">
        <v>116</v>
      </c>
      <c r="C45" s="47" t="s">
        <v>120</v>
      </c>
      <c r="D45" s="48" t="s">
        <v>22</v>
      </c>
      <c r="E45" s="30">
        <v>3168739.49</v>
      </c>
      <c r="F45" s="30">
        <v>0</v>
      </c>
      <c r="G45" s="30">
        <v>0</v>
      </c>
      <c r="H45" s="50">
        <v>1</v>
      </c>
      <c r="I45" s="33">
        <v>0</v>
      </c>
      <c r="J45" s="33">
        <v>0</v>
      </c>
      <c r="K45" s="33" t="s">
        <v>118</v>
      </c>
      <c r="L45" s="40">
        <f t="shared" si="0"/>
        <v>0</v>
      </c>
      <c r="M45" s="41">
        <v>0</v>
      </c>
      <c r="N45" s="41">
        <f>J45/H45</f>
        <v>0</v>
      </c>
      <c r="O45" s="21">
        <v>0</v>
      </c>
    </row>
    <row r="46" spans="1:15" s="69" customFormat="1" ht="33.75" x14ac:dyDescent="0.2">
      <c r="A46" s="27" t="s">
        <v>121</v>
      </c>
      <c r="B46" s="45" t="s">
        <v>116</v>
      </c>
      <c r="C46" s="47" t="s">
        <v>122</v>
      </c>
      <c r="D46" s="48" t="s">
        <v>22</v>
      </c>
      <c r="E46" s="30">
        <v>3934590</v>
      </c>
      <c r="F46" s="30">
        <v>0</v>
      </c>
      <c r="G46" s="30">
        <v>0</v>
      </c>
      <c r="H46" s="50">
        <v>1</v>
      </c>
      <c r="I46" s="33">
        <v>0</v>
      </c>
      <c r="J46" s="33">
        <v>0</v>
      </c>
      <c r="K46" s="33" t="s">
        <v>118</v>
      </c>
      <c r="L46" s="40">
        <f t="shared" si="0"/>
        <v>0</v>
      </c>
      <c r="M46" s="41">
        <v>0</v>
      </c>
      <c r="N46" s="41">
        <f t="shared" ref="N46:N86" si="7">J46/H46</f>
        <v>0</v>
      </c>
      <c r="O46" s="21">
        <v>0</v>
      </c>
    </row>
    <row r="47" spans="1:15" s="69" customFormat="1" ht="33.75" x14ac:dyDescent="0.2">
      <c r="A47" s="27" t="s">
        <v>123</v>
      </c>
      <c r="B47" s="45" t="s">
        <v>116</v>
      </c>
      <c r="C47" s="47" t="s">
        <v>124</v>
      </c>
      <c r="D47" s="48" t="s">
        <v>22</v>
      </c>
      <c r="E47" s="30">
        <v>2878028.0069999998</v>
      </c>
      <c r="F47" s="30">
        <v>2014619.61</v>
      </c>
      <c r="G47" s="30">
        <v>1986023.74</v>
      </c>
      <c r="H47" s="50">
        <v>40</v>
      </c>
      <c r="I47" s="33">
        <v>0</v>
      </c>
      <c r="J47" s="33">
        <v>40</v>
      </c>
      <c r="K47" s="33" t="s">
        <v>118</v>
      </c>
      <c r="L47" s="40">
        <f>G47/E47</f>
        <v>0.69006407691987415</v>
      </c>
      <c r="M47" s="41">
        <f>G47/F47</f>
        <v>0.98580582167568587</v>
      </c>
      <c r="N47" s="41">
        <f>J47/H47</f>
        <v>1</v>
      </c>
      <c r="O47" s="21">
        <v>0</v>
      </c>
    </row>
    <row r="48" spans="1:15" s="69" customFormat="1" ht="45" x14ac:dyDescent="0.2">
      <c r="A48" s="27" t="s">
        <v>125</v>
      </c>
      <c r="B48" s="45" t="s">
        <v>126</v>
      </c>
      <c r="C48" s="47" t="s">
        <v>127</v>
      </c>
      <c r="D48" s="48" t="s">
        <v>22</v>
      </c>
      <c r="E48" s="30">
        <v>336031</v>
      </c>
      <c r="F48" s="30">
        <v>336031</v>
      </c>
      <c r="G48" s="30">
        <v>336031</v>
      </c>
      <c r="H48" s="50">
        <v>1</v>
      </c>
      <c r="I48" s="33">
        <v>0</v>
      </c>
      <c r="J48" s="33">
        <v>1</v>
      </c>
      <c r="K48" s="33" t="s">
        <v>118</v>
      </c>
      <c r="L48" s="40">
        <f t="shared" si="0"/>
        <v>1</v>
      </c>
      <c r="M48" s="41">
        <f t="shared" si="1"/>
        <v>1</v>
      </c>
      <c r="N48" s="41">
        <f t="shared" si="7"/>
        <v>1</v>
      </c>
      <c r="O48" s="21">
        <v>0</v>
      </c>
    </row>
    <row r="49" spans="1:15" s="69" customFormat="1" ht="33.75" x14ac:dyDescent="0.2">
      <c r="A49" s="27" t="s">
        <v>128</v>
      </c>
      <c r="B49" s="45" t="s">
        <v>126</v>
      </c>
      <c r="C49" s="47" t="s">
        <v>129</v>
      </c>
      <c r="D49" s="48" t="s">
        <v>22</v>
      </c>
      <c r="E49" s="30">
        <v>367098</v>
      </c>
      <c r="F49" s="30">
        <v>367098</v>
      </c>
      <c r="G49" s="30">
        <v>367098</v>
      </c>
      <c r="H49" s="50">
        <v>1</v>
      </c>
      <c r="I49" s="33">
        <v>0</v>
      </c>
      <c r="J49" s="33">
        <v>1</v>
      </c>
      <c r="K49" s="33" t="s">
        <v>118</v>
      </c>
      <c r="L49" s="40">
        <f t="shared" si="0"/>
        <v>1</v>
      </c>
      <c r="M49" s="41">
        <f t="shared" si="1"/>
        <v>1</v>
      </c>
      <c r="N49" s="41">
        <f t="shared" si="7"/>
        <v>1</v>
      </c>
      <c r="O49" s="21" t="s">
        <v>130</v>
      </c>
    </row>
    <row r="50" spans="1:15" s="69" customFormat="1" ht="33.75" x14ac:dyDescent="0.2">
      <c r="A50" s="27" t="s">
        <v>131</v>
      </c>
      <c r="B50" s="45" t="s">
        <v>126</v>
      </c>
      <c r="C50" s="47" t="s">
        <v>132</v>
      </c>
      <c r="D50" s="48" t="s">
        <v>22</v>
      </c>
      <c r="E50" s="30">
        <v>441690</v>
      </c>
      <c r="F50" s="30">
        <v>441690</v>
      </c>
      <c r="G50" s="30">
        <v>441690</v>
      </c>
      <c r="H50" s="50">
        <v>1</v>
      </c>
      <c r="I50" s="33">
        <v>0</v>
      </c>
      <c r="J50" s="33">
        <v>1</v>
      </c>
      <c r="K50" s="33" t="s">
        <v>118</v>
      </c>
      <c r="L50" s="40">
        <f t="shared" si="0"/>
        <v>1</v>
      </c>
      <c r="M50" s="41">
        <f t="shared" si="1"/>
        <v>1</v>
      </c>
      <c r="N50" s="41">
        <f t="shared" si="7"/>
        <v>1</v>
      </c>
      <c r="O50" s="21">
        <v>0</v>
      </c>
    </row>
    <row r="51" spans="1:15" s="69" customFormat="1" ht="45" x14ac:dyDescent="0.2">
      <c r="A51" s="27" t="s">
        <v>133</v>
      </c>
      <c r="B51" s="45" t="s">
        <v>134</v>
      </c>
      <c r="C51" s="47" t="s">
        <v>135</v>
      </c>
      <c r="D51" s="48" t="s">
        <v>22</v>
      </c>
      <c r="E51" s="30">
        <v>6589566.8700000001</v>
      </c>
      <c r="F51" s="30">
        <v>6587806.2699999996</v>
      </c>
      <c r="G51" s="30">
        <v>6582524.4800000004</v>
      </c>
      <c r="H51" s="50">
        <v>1555.73</v>
      </c>
      <c r="I51" s="33">
        <v>1694.74</v>
      </c>
      <c r="J51" s="33">
        <v>1694.74</v>
      </c>
      <c r="K51" s="33" t="s">
        <v>88</v>
      </c>
      <c r="L51" s="40">
        <f>G51/E51</f>
        <v>0.99893128180669033</v>
      </c>
      <c r="M51" s="41">
        <f>G51/F51</f>
        <v>0.9991982475222364</v>
      </c>
      <c r="N51" s="41">
        <v>1</v>
      </c>
      <c r="O51" s="21">
        <f>J51/I51</f>
        <v>1</v>
      </c>
    </row>
    <row r="52" spans="1:15" s="69" customFormat="1" ht="45" x14ac:dyDescent="0.2">
      <c r="A52" s="27" t="s">
        <v>136</v>
      </c>
      <c r="B52" s="45" t="s">
        <v>134</v>
      </c>
      <c r="C52" s="47" t="s">
        <v>137</v>
      </c>
      <c r="D52" s="48" t="s">
        <v>22</v>
      </c>
      <c r="E52" s="30">
        <v>3726938.8200000003</v>
      </c>
      <c r="F52" s="30">
        <v>3846938.82</v>
      </c>
      <c r="G52" s="30">
        <v>3846938.82</v>
      </c>
      <c r="H52" s="50">
        <v>1050.42</v>
      </c>
      <c r="I52" s="33">
        <v>1085.6199999999999</v>
      </c>
      <c r="J52" s="33">
        <v>1085.6199999999999</v>
      </c>
      <c r="K52" s="33" t="s">
        <v>88</v>
      </c>
      <c r="L52" s="40">
        <v>1</v>
      </c>
      <c r="M52" s="41">
        <f t="shared" si="1"/>
        <v>1</v>
      </c>
      <c r="N52" s="41">
        <v>1</v>
      </c>
      <c r="O52" s="21">
        <v>1</v>
      </c>
    </row>
    <row r="53" spans="1:15" s="69" customFormat="1" ht="33.75" x14ac:dyDescent="0.2">
      <c r="A53" s="27" t="s">
        <v>138</v>
      </c>
      <c r="B53" s="45" t="s">
        <v>134</v>
      </c>
      <c r="C53" s="47" t="s">
        <v>139</v>
      </c>
      <c r="D53" s="48" t="s">
        <v>22</v>
      </c>
      <c r="E53" s="30">
        <v>2684537.9299999997</v>
      </c>
      <c r="F53" s="30">
        <v>2680051.14</v>
      </c>
      <c r="G53" s="30">
        <v>0</v>
      </c>
      <c r="H53" s="50">
        <v>1169.48</v>
      </c>
      <c r="I53" s="33">
        <v>0</v>
      </c>
      <c r="J53" s="33">
        <v>0</v>
      </c>
      <c r="K53" s="33" t="s">
        <v>88</v>
      </c>
      <c r="L53" s="40">
        <f t="shared" si="0"/>
        <v>0</v>
      </c>
      <c r="M53" s="41">
        <f t="shared" si="1"/>
        <v>0</v>
      </c>
      <c r="N53" s="41">
        <f t="shared" si="7"/>
        <v>0</v>
      </c>
      <c r="O53" s="21">
        <v>0</v>
      </c>
    </row>
    <row r="54" spans="1:15" s="69" customFormat="1" ht="22.5" x14ac:dyDescent="0.2">
      <c r="A54" s="27" t="s">
        <v>140</v>
      </c>
      <c r="B54" s="45" t="s">
        <v>134</v>
      </c>
      <c r="C54" s="47" t="s">
        <v>141</v>
      </c>
      <c r="D54" s="48" t="s">
        <v>22</v>
      </c>
      <c r="E54" s="30">
        <v>8640000</v>
      </c>
      <c r="F54" s="30">
        <v>8640000</v>
      </c>
      <c r="G54" s="30">
        <v>0</v>
      </c>
      <c r="H54" s="50">
        <v>3142.63</v>
      </c>
      <c r="I54" s="33">
        <v>0</v>
      </c>
      <c r="J54" s="33">
        <v>0</v>
      </c>
      <c r="K54" s="33" t="s">
        <v>88</v>
      </c>
      <c r="L54" s="40">
        <f t="shared" si="0"/>
        <v>0</v>
      </c>
      <c r="M54" s="41">
        <f t="shared" si="1"/>
        <v>0</v>
      </c>
      <c r="N54" s="41">
        <f t="shared" si="7"/>
        <v>0</v>
      </c>
      <c r="O54" s="21">
        <v>0</v>
      </c>
    </row>
    <row r="55" spans="1:15" s="69" customFormat="1" ht="22.5" x14ac:dyDescent="0.2">
      <c r="A55" s="27" t="s">
        <v>142</v>
      </c>
      <c r="B55" s="45" t="s">
        <v>134</v>
      </c>
      <c r="C55" s="47" t="s">
        <v>143</v>
      </c>
      <c r="D55" s="48" t="s">
        <v>22</v>
      </c>
      <c r="E55" s="30">
        <v>9000000</v>
      </c>
      <c r="F55" s="30">
        <v>9000000</v>
      </c>
      <c r="G55" s="30">
        <v>0</v>
      </c>
      <c r="H55" s="50">
        <v>3104.18</v>
      </c>
      <c r="I55" s="33">
        <v>0</v>
      </c>
      <c r="J55" s="33">
        <v>0</v>
      </c>
      <c r="K55" s="33" t="s">
        <v>88</v>
      </c>
      <c r="L55" s="40">
        <f t="shared" si="0"/>
        <v>0</v>
      </c>
      <c r="M55" s="41">
        <f t="shared" si="1"/>
        <v>0</v>
      </c>
      <c r="N55" s="41">
        <f t="shared" si="7"/>
        <v>0</v>
      </c>
      <c r="O55" s="21">
        <v>0</v>
      </c>
    </row>
    <row r="56" spans="1:15" s="69" customFormat="1" ht="45" x14ac:dyDescent="0.2">
      <c r="A56" s="27" t="s">
        <v>144</v>
      </c>
      <c r="B56" s="45" t="s">
        <v>134</v>
      </c>
      <c r="C56" s="47" t="s">
        <v>145</v>
      </c>
      <c r="D56" s="48" t="s">
        <v>22</v>
      </c>
      <c r="E56" s="30">
        <f>7064621.82+2354873.94</f>
        <v>9419495.7599999998</v>
      </c>
      <c r="F56" s="30">
        <v>9875797.6300000008</v>
      </c>
      <c r="G56" s="30">
        <v>9875797.6099999994</v>
      </c>
      <c r="H56" s="52">
        <v>3950.75</v>
      </c>
      <c r="I56" s="33">
        <v>4196.83</v>
      </c>
      <c r="J56" s="33">
        <v>4196.83</v>
      </c>
      <c r="K56" s="33" t="s">
        <v>88</v>
      </c>
      <c r="L56" s="40">
        <v>1</v>
      </c>
      <c r="M56" s="41">
        <f t="shared" si="1"/>
        <v>0.99999999797484695</v>
      </c>
      <c r="N56" s="41">
        <v>1</v>
      </c>
      <c r="O56" s="21">
        <v>1</v>
      </c>
    </row>
    <row r="57" spans="1:15" s="69" customFormat="1" ht="33.75" x14ac:dyDescent="0.2">
      <c r="A57" s="27" t="s">
        <v>146</v>
      </c>
      <c r="B57" s="45" t="s">
        <v>134</v>
      </c>
      <c r="C57" s="47" t="s">
        <v>147</v>
      </c>
      <c r="D57" s="48" t="s">
        <v>22</v>
      </c>
      <c r="E57" s="30">
        <f>7769995.89+2589998.63</f>
        <v>10359994.52</v>
      </c>
      <c r="F57" s="30">
        <f>7769995.89+2589998.63</f>
        <v>10359994.52</v>
      </c>
      <c r="G57" s="30">
        <v>0</v>
      </c>
      <c r="H57" s="50">
        <v>3532.22</v>
      </c>
      <c r="I57" s="33">
        <v>0</v>
      </c>
      <c r="J57" s="33">
        <v>0</v>
      </c>
      <c r="K57" s="33" t="s">
        <v>88</v>
      </c>
      <c r="L57" s="40">
        <f t="shared" ref="L57" si="8">G57/E57</f>
        <v>0</v>
      </c>
      <c r="M57" s="41">
        <f t="shared" si="1"/>
        <v>0</v>
      </c>
      <c r="N57" s="41">
        <f t="shared" ref="N57:N58" si="9">J57/H57</f>
        <v>0</v>
      </c>
      <c r="O57" s="21">
        <v>0</v>
      </c>
    </row>
    <row r="58" spans="1:15" s="69" customFormat="1" ht="33.75" x14ac:dyDescent="0.2">
      <c r="A58" s="27" t="s">
        <v>148</v>
      </c>
      <c r="B58" s="45" t="s">
        <v>134</v>
      </c>
      <c r="C58" s="47" t="s">
        <v>149</v>
      </c>
      <c r="D58" s="48" t="s">
        <v>22</v>
      </c>
      <c r="E58" s="30">
        <v>3154830.2</v>
      </c>
      <c r="F58" s="30">
        <v>3154830.2</v>
      </c>
      <c r="G58" s="30">
        <v>2368807.2200000002</v>
      </c>
      <c r="H58" s="50">
        <v>1009.04</v>
      </c>
      <c r="I58" s="33">
        <v>0</v>
      </c>
      <c r="J58" s="33">
        <v>766.87</v>
      </c>
      <c r="K58" s="33" t="s">
        <v>88</v>
      </c>
      <c r="L58" s="40">
        <f>G58/E58</f>
        <v>0.7508509396163382</v>
      </c>
      <c r="M58" s="41">
        <f>G58/F58</f>
        <v>0.7508509396163382</v>
      </c>
      <c r="N58" s="41">
        <f t="shared" si="9"/>
        <v>0.7599996035836043</v>
      </c>
      <c r="O58" s="21">
        <v>0</v>
      </c>
    </row>
    <row r="59" spans="1:15" s="69" customFormat="1" ht="22.5" x14ac:dyDescent="0.2">
      <c r="A59" s="27" t="s">
        <v>150</v>
      </c>
      <c r="B59" s="45" t="s">
        <v>151</v>
      </c>
      <c r="C59" s="47" t="s">
        <v>152</v>
      </c>
      <c r="D59" s="48" t="s">
        <v>22</v>
      </c>
      <c r="E59" s="30">
        <v>1400508.4</v>
      </c>
      <c r="F59" s="30">
        <v>1400508.4</v>
      </c>
      <c r="G59" s="30">
        <v>1399747.85</v>
      </c>
      <c r="H59" s="50">
        <v>25</v>
      </c>
      <c r="I59" s="33">
        <v>26</v>
      </c>
      <c r="J59" s="33">
        <v>26</v>
      </c>
      <c r="K59" s="33" t="s">
        <v>153</v>
      </c>
      <c r="L59" s="53">
        <v>1</v>
      </c>
      <c r="M59" s="54">
        <v>1</v>
      </c>
      <c r="N59" s="54">
        <v>1</v>
      </c>
      <c r="O59" s="55">
        <v>1</v>
      </c>
    </row>
    <row r="60" spans="1:15" s="69" customFormat="1" ht="45" x14ac:dyDescent="0.2">
      <c r="A60" s="27" t="s">
        <v>154</v>
      </c>
      <c r="B60" s="45" t="s">
        <v>155</v>
      </c>
      <c r="C60" s="47" t="s">
        <v>156</v>
      </c>
      <c r="D60" s="48" t="s">
        <v>22</v>
      </c>
      <c r="E60" s="30">
        <v>620435.05000000005</v>
      </c>
      <c r="F60" s="30">
        <v>620435.05000000005</v>
      </c>
      <c r="G60" s="30">
        <v>619655.04</v>
      </c>
      <c r="H60" s="50">
        <v>11</v>
      </c>
      <c r="I60" s="33">
        <v>0</v>
      </c>
      <c r="J60" s="33">
        <v>11</v>
      </c>
      <c r="K60" s="33" t="s">
        <v>153</v>
      </c>
      <c r="L60" s="53">
        <f>G60/E60</f>
        <v>0.99874280152289907</v>
      </c>
      <c r="M60" s="54">
        <f>G60/F60</f>
        <v>0.99874280152289907</v>
      </c>
      <c r="N60" s="54">
        <f t="shared" si="7"/>
        <v>1</v>
      </c>
      <c r="O60" s="55">
        <v>0</v>
      </c>
    </row>
    <row r="61" spans="1:15" s="69" customFormat="1" ht="33.75" x14ac:dyDescent="0.2">
      <c r="A61" s="27" t="s">
        <v>157</v>
      </c>
      <c r="B61" s="45" t="s">
        <v>155</v>
      </c>
      <c r="C61" s="47" t="s">
        <v>158</v>
      </c>
      <c r="D61" s="48" t="s">
        <v>22</v>
      </c>
      <c r="E61" s="30">
        <v>483882.44</v>
      </c>
      <c r="F61" s="30">
        <v>474368.52</v>
      </c>
      <c r="G61" s="30">
        <v>464854.6</v>
      </c>
      <c r="H61" s="50">
        <v>7</v>
      </c>
      <c r="I61" s="33">
        <v>0</v>
      </c>
      <c r="J61" s="33">
        <v>7</v>
      </c>
      <c r="K61" s="33" t="s">
        <v>153</v>
      </c>
      <c r="L61" s="53">
        <f>G61/E61</f>
        <v>0.96067672966185746</v>
      </c>
      <c r="M61" s="54">
        <f>G61/F61</f>
        <v>0.97994403169923661</v>
      </c>
      <c r="N61" s="54">
        <f t="shared" si="7"/>
        <v>1</v>
      </c>
      <c r="O61" s="55">
        <v>0</v>
      </c>
    </row>
    <row r="62" spans="1:15" s="69" customFormat="1" ht="33.75" x14ac:dyDescent="0.2">
      <c r="A62" s="27" t="s">
        <v>159</v>
      </c>
      <c r="B62" s="45" t="s">
        <v>155</v>
      </c>
      <c r="C62" s="47" t="s">
        <v>160</v>
      </c>
      <c r="D62" s="48" t="s">
        <v>22</v>
      </c>
      <c r="E62" s="30">
        <v>2953115.74</v>
      </c>
      <c r="F62" s="30">
        <v>2951920.31</v>
      </c>
      <c r="G62" s="30">
        <v>2949684.04</v>
      </c>
      <c r="H62" s="50">
        <v>27</v>
      </c>
      <c r="I62" s="33">
        <v>30</v>
      </c>
      <c r="J62" s="33">
        <v>30</v>
      </c>
      <c r="K62" s="33" t="s">
        <v>153</v>
      </c>
      <c r="L62" s="53">
        <v>1</v>
      </c>
      <c r="M62" s="54">
        <v>1</v>
      </c>
      <c r="N62" s="54">
        <v>1</v>
      </c>
      <c r="O62" s="55">
        <v>1</v>
      </c>
    </row>
    <row r="63" spans="1:15" s="69" customFormat="1" ht="33.75" x14ac:dyDescent="0.2">
      <c r="A63" s="27" t="s">
        <v>161</v>
      </c>
      <c r="B63" s="45" t="s">
        <v>155</v>
      </c>
      <c r="C63" s="47" t="s">
        <v>162</v>
      </c>
      <c r="D63" s="48" t="s">
        <v>22</v>
      </c>
      <c r="E63" s="30">
        <v>638655.13</v>
      </c>
      <c r="F63" s="30">
        <v>638625.62</v>
      </c>
      <c r="G63" s="30">
        <v>638596.01</v>
      </c>
      <c r="H63" s="50">
        <v>11</v>
      </c>
      <c r="I63" s="33">
        <v>0</v>
      </c>
      <c r="J63" s="33">
        <v>11</v>
      </c>
      <c r="K63" s="33" t="s">
        <v>153</v>
      </c>
      <c r="L63" s="53">
        <f t="shared" si="0"/>
        <v>0.99990743047816744</v>
      </c>
      <c r="M63" s="54">
        <v>0</v>
      </c>
      <c r="N63" s="54">
        <f t="shared" si="7"/>
        <v>1</v>
      </c>
      <c r="O63" s="55">
        <v>0</v>
      </c>
    </row>
    <row r="64" spans="1:15" s="69" customFormat="1" ht="33.75" x14ac:dyDescent="0.2">
      <c r="A64" s="27" t="s">
        <v>163</v>
      </c>
      <c r="B64" s="45" t="s">
        <v>155</v>
      </c>
      <c r="C64" s="47" t="s">
        <v>164</v>
      </c>
      <c r="D64" s="48" t="s">
        <v>22</v>
      </c>
      <c r="E64" s="30">
        <v>1071038.81</v>
      </c>
      <c r="F64" s="30">
        <v>1071038.81</v>
      </c>
      <c r="G64" s="30">
        <v>1067726.6299999999</v>
      </c>
      <c r="H64" s="50">
        <v>963.22</v>
      </c>
      <c r="I64" s="33">
        <v>1081.1600000000001</v>
      </c>
      <c r="J64" s="33">
        <v>1081.1600000000001</v>
      </c>
      <c r="K64" s="33" t="s">
        <v>165</v>
      </c>
      <c r="L64" s="53">
        <f t="shared" si="0"/>
        <v>0.99690750702115061</v>
      </c>
      <c r="M64" s="54">
        <f t="shared" si="1"/>
        <v>0.99690750702115061</v>
      </c>
      <c r="N64" s="54">
        <v>1</v>
      </c>
      <c r="O64" s="55">
        <v>1</v>
      </c>
    </row>
    <row r="65" spans="1:15" s="69" customFormat="1" ht="33.75" x14ac:dyDescent="0.2">
      <c r="A65" s="27" t="s">
        <v>166</v>
      </c>
      <c r="B65" s="45" t="s">
        <v>151</v>
      </c>
      <c r="C65" s="47" t="s">
        <v>167</v>
      </c>
      <c r="D65" s="48" t="s">
        <v>22</v>
      </c>
      <c r="E65" s="30">
        <v>3288448.09</v>
      </c>
      <c r="F65" s="30">
        <v>3280934.96</v>
      </c>
      <c r="G65" s="30">
        <v>3280934.96</v>
      </c>
      <c r="H65" s="50">
        <v>1879.44</v>
      </c>
      <c r="I65" s="33">
        <v>2060.2199999999998</v>
      </c>
      <c r="J65" s="33">
        <v>2060.2199999999998</v>
      </c>
      <c r="K65" s="33" t="s">
        <v>165</v>
      </c>
      <c r="L65" s="40">
        <f t="shared" si="0"/>
        <v>0.99771529615357257</v>
      </c>
      <c r="M65" s="41">
        <f t="shared" si="1"/>
        <v>1</v>
      </c>
      <c r="N65" s="41">
        <v>1</v>
      </c>
      <c r="O65" s="21">
        <v>1</v>
      </c>
    </row>
    <row r="66" spans="1:15" s="69" customFormat="1" ht="33.75" x14ac:dyDescent="0.2">
      <c r="A66" s="27" t="s">
        <v>168</v>
      </c>
      <c r="B66" s="45" t="s">
        <v>155</v>
      </c>
      <c r="C66" s="47" t="s">
        <v>169</v>
      </c>
      <c r="D66" s="48" t="s">
        <v>22</v>
      </c>
      <c r="E66" s="30">
        <v>2568843.2799999998</v>
      </c>
      <c r="F66" s="30">
        <v>2568471.31</v>
      </c>
      <c r="G66" s="30">
        <v>2561821.65</v>
      </c>
      <c r="H66" s="50">
        <v>821.35</v>
      </c>
      <c r="I66" s="33">
        <v>1152.8499999999999</v>
      </c>
      <c r="J66" s="33">
        <v>1152.8499999999999</v>
      </c>
      <c r="K66" s="33" t="s">
        <v>165</v>
      </c>
      <c r="L66" s="40">
        <f t="shared" si="0"/>
        <v>0.9972666179931382</v>
      </c>
      <c r="M66" s="41">
        <f t="shared" si="1"/>
        <v>0.99741104369197719</v>
      </c>
      <c r="N66" s="41">
        <f>J66/I66</f>
        <v>1</v>
      </c>
      <c r="O66" s="21">
        <v>1</v>
      </c>
    </row>
    <row r="67" spans="1:15" s="69" customFormat="1" ht="33.75" x14ac:dyDescent="0.2">
      <c r="A67" s="27" t="s">
        <v>170</v>
      </c>
      <c r="B67" s="45" t="s">
        <v>134</v>
      </c>
      <c r="C67" s="56" t="s">
        <v>171</v>
      </c>
      <c r="D67" s="48" t="s">
        <v>22</v>
      </c>
      <c r="E67" s="30">
        <v>2675167.33</v>
      </c>
      <c r="F67" s="30">
        <v>2675167.33</v>
      </c>
      <c r="G67" s="30">
        <v>2660832.79</v>
      </c>
      <c r="H67" s="50">
        <v>1</v>
      </c>
      <c r="I67" s="33">
        <v>0</v>
      </c>
      <c r="J67" s="33">
        <v>1</v>
      </c>
      <c r="K67" s="33" t="s">
        <v>172</v>
      </c>
      <c r="L67" s="40">
        <f t="shared" si="0"/>
        <v>0.99464162864159977</v>
      </c>
      <c r="M67" s="41">
        <f t="shared" si="1"/>
        <v>0.99464162864159977</v>
      </c>
      <c r="N67" s="41">
        <f t="shared" si="7"/>
        <v>1</v>
      </c>
      <c r="O67" s="21">
        <v>0</v>
      </c>
    </row>
    <row r="68" spans="1:15" s="69" customFormat="1" ht="22.5" x14ac:dyDescent="0.2">
      <c r="A68" s="27" t="s">
        <v>173</v>
      </c>
      <c r="B68" s="45" t="s">
        <v>174</v>
      </c>
      <c r="C68" s="56" t="s">
        <v>175</v>
      </c>
      <c r="D68" s="48" t="s">
        <v>22</v>
      </c>
      <c r="E68" s="30">
        <v>93159.99</v>
      </c>
      <c r="F68" s="30">
        <v>127143.56</v>
      </c>
      <c r="G68" s="30">
        <v>126708.83</v>
      </c>
      <c r="H68" s="50">
        <v>1</v>
      </c>
      <c r="I68" s="33">
        <v>0</v>
      </c>
      <c r="J68" s="33">
        <v>1</v>
      </c>
      <c r="K68" s="33" t="s">
        <v>176</v>
      </c>
      <c r="L68" s="40">
        <v>1</v>
      </c>
      <c r="M68" s="41">
        <f t="shared" si="1"/>
        <v>0.99658079418257606</v>
      </c>
      <c r="N68" s="41">
        <f>J68/H68</f>
        <v>1</v>
      </c>
      <c r="O68" s="21">
        <v>0</v>
      </c>
    </row>
    <row r="69" spans="1:15" s="69" customFormat="1" ht="22.5" x14ac:dyDescent="0.2">
      <c r="A69" s="27" t="s">
        <v>177</v>
      </c>
      <c r="B69" s="45" t="s">
        <v>174</v>
      </c>
      <c r="C69" s="56" t="s">
        <v>178</v>
      </c>
      <c r="D69" s="48" t="s">
        <v>22</v>
      </c>
      <c r="E69" s="30">
        <v>93159.99</v>
      </c>
      <c r="F69" s="30">
        <v>127143.56</v>
      </c>
      <c r="G69" s="30">
        <v>125913.87</v>
      </c>
      <c r="H69" s="50">
        <v>1</v>
      </c>
      <c r="I69" s="33">
        <v>0</v>
      </c>
      <c r="J69" s="33">
        <v>1</v>
      </c>
      <c r="K69" s="33" t="s">
        <v>176</v>
      </c>
      <c r="L69" s="40">
        <v>1</v>
      </c>
      <c r="M69" s="41">
        <f t="shared" ref="M69:M92" si="10">G69/F69</f>
        <v>0.99032833436471335</v>
      </c>
      <c r="N69" s="41">
        <f t="shared" ref="N69:N73" si="11">J69/H69</f>
        <v>1</v>
      </c>
      <c r="O69" s="21">
        <v>0</v>
      </c>
    </row>
    <row r="70" spans="1:15" s="69" customFormat="1" ht="22.5" x14ac:dyDescent="0.2">
      <c r="A70" s="27" t="s">
        <v>179</v>
      </c>
      <c r="B70" s="45" t="s">
        <v>174</v>
      </c>
      <c r="C70" s="56" t="s">
        <v>180</v>
      </c>
      <c r="D70" s="48" t="s">
        <v>22</v>
      </c>
      <c r="E70" s="30">
        <v>93159.99</v>
      </c>
      <c r="F70" s="30">
        <v>127143.56</v>
      </c>
      <c r="G70" s="30">
        <v>126899.08</v>
      </c>
      <c r="H70" s="50">
        <v>1</v>
      </c>
      <c r="I70" s="33">
        <v>0</v>
      </c>
      <c r="J70" s="33">
        <v>1</v>
      </c>
      <c r="K70" s="33" t="s">
        <v>176</v>
      </c>
      <c r="L70" s="40">
        <v>1</v>
      </c>
      <c r="M70" s="41">
        <f t="shared" si="10"/>
        <v>0.99807713422528055</v>
      </c>
      <c r="N70" s="41">
        <f t="shared" si="11"/>
        <v>1</v>
      </c>
      <c r="O70" s="21">
        <v>0</v>
      </c>
    </row>
    <row r="71" spans="1:15" s="69" customFormat="1" ht="22.5" x14ac:dyDescent="0.2">
      <c r="A71" s="27" t="s">
        <v>181</v>
      </c>
      <c r="B71" s="45" t="s">
        <v>174</v>
      </c>
      <c r="C71" s="56" t="s">
        <v>175</v>
      </c>
      <c r="D71" s="48" t="s">
        <v>22</v>
      </c>
      <c r="E71" s="30">
        <v>93159.99</v>
      </c>
      <c r="F71" s="30">
        <v>126899.08</v>
      </c>
      <c r="G71" s="30">
        <v>126876.17</v>
      </c>
      <c r="H71" s="50">
        <v>1</v>
      </c>
      <c r="I71" s="33">
        <v>0</v>
      </c>
      <c r="J71" s="33">
        <v>1</v>
      </c>
      <c r="K71" s="33" t="s">
        <v>176</v>
      </c>
      <c r="L71" s="40">
        <v>1</v>
      </c>
      <c r="M71" s="41">
        <f t="shared" si="10"/>
        <v>0.99981946283613721</v>
      </c>
      <c r="N71" s="41">
        <f t="shared" si="11"/>
        <v>1</v>
      </c>
      <c r="O71" s="21">
        <v>0</v>
      </c>
    </row>
    <row r="72" spans="1:15" s="69" customFormat="1" ht="22.5" x14ac:dyDescent="0.2">
      <c r="A72" s="27" t="s">
        <v>182</v>
      </c>
      <c r="B72" s="45" t="s">
        <v>174</v>
      </c>
      <c r="C72" s="56" t="s">
        <v>183</v>
      </c>
      <c r="D72" s="48" t="s">
        <v>22</v>
      </c>
      <c r="E72" s="30">
        <v>93159.99</v>
      </c>
      <c r="F72" s="30">
        <v>126899.08</v>
      </c>
      <c r="G72" s="30">
        <v>126898.3</v>
      </c>
      <c r="H72" s="50">
        <v>1</v>
      </c>
      <c r="I72" s="33">
        <v>0</v>
      </c>
      <c r="J72" s="33">
        <v>1</v>
      </c>
      <c r="K72" s="33" t="s">
        <v>176</v>
      </c>
      <c r="L72" s="40">
        <v>1</v>
      </c>
      <c r="M72" s="41">
        <f>G72/F72</f>
        <v>0.99999385338333424</v>
      </c>
      <c r="N72" s="41">
        <f t="shared" si="11"/>
        <v>1</v>
      </c>
      <c r="O72" s="21">
        <v>0</v>
      </c>
    </row>
    <row r="73" spans="1:15" s="69" customFormat="1" ht="22.5" x14ac:dyDescent="0.2">
      <c r="A73" s="27" t="s">
        <v>184</v>
      </c>
      <c r="B73" s="45" t="s">
        <v>174</v>
      </c>
      <c r="C73" s="56" t="s">
        <v>185</v>
      </c>
      <c r="D73" s="48" t="s">
        <v>22</v>
      </c>
      <c r="E73" s="30">
        <v>93159.99</v>
      </c>
      <c r="F73" s="30">
        <v>126899.08</v>
      </c>
      <c r="G73" s="30">
        <v>121427.38</v>
      </c>
      <c r="H73" s="50">
        <v>1</v>
      </c>
      <c r="I73" s="33">
        <v>0</v>
      </c>
      <c r="J73" s="33">
        <v>1</v>
      </c>
      <c r="K73" s="33" t="s">
        <v>176</v>
      </c>
      <c r="L73" s="40">
        <v>1</v>
      </c>
      <c r="M73" s="41">
        <f>G73/F73</f>
        <v>0.95688148408956164</v>
      </c>
      <c r="N73" s="41">
        <f t="shared" si="11"/>
        <v>1</v>
      </c>
      <c r="O73" s="21">
        <v>0</v>
      </c>
    </row>
    <row r="74" spans="1:15" s="69" customFormat="1" ht="22.5" x14ac:dyDescent="0.2">
      <c r="A74" s="27" t="s">
        <v>186</v>
      </c>
      <c r="B74" s="45" t="s">
        <v>174</v>
      </c>
      <c r="C74" s="56" t="s">
        <v>187</v>
      </c>
      <c r="D74" s="48" t="s">
        <v>22</v>
      </c>
      <c r="E74" s="30">
        <v>30128.2</v>
      </c>
      <c r="F74" s="30">
        <v>38207.81</v>
      </c>
      <c r="G74" s="30">
        <v>38174.269999999997</v>
      </c>
      <c r="H74" s="50">
        <v>14</v>
      </c>
      <c r="I74" s="33">
        <v>13.59</v>
      </c>
      <c r="J74" s="33">
        <v>13.59</v>
      </c>
      <c r="K74" s="33" t="s">
        <v>188</v>
      </c>
      <c r="L74" s="53">
        <v>0</v>
      </c>
      <c r="M74" s="54">
        <f t="shared" si="10"/>
        <v>0.99912216900157325</v>
      </c>
      <c r="N74" s="54">
        <v>1</v>
      </c>
      <c r="O74" s="54">
        <v>1</v>
      </c>
    </row>
    <row r="75" spans="1:15" s="69" customFormat="1" ht="22.5" x14ac:dyDescent="0.2">
      <c r="A75" s="27" t="s">
        <v>189</v>
      </c>
      <c r="B75" s="45" t="s">
        <v>174</v>
      </c>
      <c r="C75" s="56" t="s">
        <v>190</v>
      </c>
      <c r="D75" s="48" t="s">
        <v>22</v>
      </c>
      <c r="E75" s="30">
        <v>163924.87</v>
      </c>
      <c r="F75" s="30">
        <v>205703.6</v>
      </c>
      <c r="G75" s="30">
        <v>203221.46</v>
      </c>
      <c r="H75" s="50">
        <v>78</v>
      </c>
      <c r="I75" s="33">
        <v>72.849999999999994</v>
      </c>
      <c r="J75" s="33">
        <v>72.849999999999994</v>
      </c>
      <c r="K75" s="33" t="s">
        <v>188</v>
      </c>
      <c r="L75" s="53">
        <v>0</v>
      </c>
      <c r="M75" s="54">
        <f t="shared" si="10"/>
        <v>0.98793341487460595</v>
      </c>
      <c r="N75" s="54">
        <v>1</v>
      </c>
      <c r="O75" s="54">
        <v>1</v>
      </c>
    </row>
    <row r="76" spans="1:15" s="69" customFormat="1" ht="33.75" x14ac:dyDescent="0.2">
      <c r="A76" s="27" t="s">
        <v>191</v>
      </c>
      <c r="B76" s="45" t="s">
        <v>174</v>
      </c>
      <c r="C76" s="56" t="s">
        <v>192</v>
      </c>
      <c r="D76" s="48" t="s">
        <v>22</v>
      </c>
      <c r="E76" s="30">
        <v>30128.2</v>
      </c>
      <c r="F76" s="30">
        <v>38207.81</v>
      </c>
      <c r="G76" s="30">
        <v>38201.620000000003</v>
      </c>
      <c r="H76" s="50">
        <v>14</v>
      </c>
      <c r="I76" s="33">
        <v>15.8</v>
      </c>
      <c r="J76" s="33">
        <v>15.8</v>
      </c>
      <c r="K76" s="33" t="s">
        <v>188</v>
      </c>
      <c r="L76" s="53">
        <v>0</v>
      </c>
      <c r="M76" s="54">
        <f t="shared" si="10"/>
        <v>0.99983799123791717</v>
      </c>
      <c r="N76" s="54">
        <v>1</v>
      </c>
      <c r="O76" s="54">
        <v>1</v>
      </c>
    </row>
    <row r="77" spans="1:15" s="69" customFormat="1" ht="22.5" x14ac:dyDescent="0.2">
      <c r="A77" s="27" t="s">
        <v>193</v>
      </c>
      <c r="B77" s="45" t="s">
        <v>174</v>
      </c>
      <c r="C77" s="56" t="s">
        <v>194</v>
      </c>
      <c r="D77" s="48" t="s">
        <v>22</v>
      </c>
      <c r="E77" s="30">
        <v>74019.67</v>
      </c>
      <c r="F77" s="30">
        <v>93532.42</v>
      </c>
      <c r="G77" s="30">
        <v>93532.42</v>
      </c>
      <c r="H77" s="50">
        <v>35</v>
      </c>
      <c r="I77" s="33">
        <v>34.81</v>
      </c>
      <c r="J77" s="33">
        <v>34.81</v>
      </c>
      <c r="K77" s="33" t="s">
        <v>188</v>
      </c>
      <c r="L77" s="53">
        <v>0</v>
      </c>
      <c r="M77" s="54">
        <f t="shared" si="10"/>
        <v>1</v>
      </c>
      <c r="N77" s="54">
        <v>1</v>
      </c>
      <c r="O77" s="54">
        <v>1</v>
      </c>
    </row>
    <row r="78" spans="1:15" s="69" customFormat="1" ht="33.75" x14ac:dyDescent="0.2">
      <c r="A78" s="27" t="s">
        <v>195</v>
      </c>
      <c r="B78" s="45" t="s">
        <v>174</v>
      </c>
      <c r="C78" s="56" t="s">
        <v>196</v>
      </c>
      <c r="D78" s="48" t="s">
        <v>22</v>
      </c>
      <c r="E78" s="30">
        <v>46278.28</v>
      </c>
      <c r="F78" s="30">
        <v>58565.35</v>
      </c>
      <c r="G78" s="30">
        <v>57304.29</v>
      </c>
      <c r="H78" s="50">
        <v>22</v>
      </c>
      <c r="I78" s="33">
        <v>21.15</v>
      </c>
      <c r="J78" s="33">
        <v>21.15</v>
      </c>
      <c r="K78" s="33" t="s">
        <v>188</v>
      </c>
      <c r="L78" s="53">
        <v>0</v>
      </c>
      <c r="M78" s="54">
        <f t="shared" si="10"/>
        <v>0.9784674726608823</v>
      </c>
      <c r="N78" s="54">
        <v>1</v>
      </c>
      <c r="O78" s="54">
        <v>1</v>
      </c>
    </row>
    <row r="79" spans="1:15" s="69" customFormat="1" ht="33.75" x14ac:dyDescent="0.2">
      <c r="A79" s="27" t="s">
        <v>197</v>
      </c>
      <c r="B79" s="45" t="s">
        <v>174</v>
      </c>
      <c r="C79" s="56" t="s">
        <v>198</v>
      </c>
      <c r="D79" s="48" t="s">
        <v>22</v>
      </c>
      <c r="E79" s="30">
        <v>96226.03</v>
      </c>
      <c r="F79" s="30">
        <v>122622.05</v>
      </c>
      <c r="G79" s="30">
        <v>120859.69</v>
      </c>
      <c r="H79" s="50">
        <v>46</v>
      </c>
      <c r="I79" s="33">
        <v>42.6</v>
      </c>
      <c r="J79" s="33">
        <v>42.6</v>
      </c>
      <c r="K79" s="33" t="s">
        <v>188</v>
      </c>
      <c r="L79" s="53">
        <v>0</v>
      </c>
      <c r="M79" s="54">
        <f t="shared" si="10"/>
        <v>0.98562770725167292</v>
      </c>
      <c r="N79" s="54">
        <v>1</v>
      </c>
      <c r="O79" s="54">
        <v>1</v>
      </c>
    </row>
    <row r="80" spans="1:15" s="69" customFormat="1" ht="33.75" x14ac:dyDescent="0.2">
      <c r="A80" s="27" t="s">
        <v>199</v>
      </c>
      <c r="B80" s="45" t="s">
        <v>174</v>
      </c>
      <c r="C80" s="56" t="s">
        <v>200</v>
      </c>
      <c r="D80" s="48" t="s">
        <v>22</v>
      </c>
      <c r="E80" s="30">
        <v>20638.439999999999</v>
      </c>
      <c r="F80" s="30">
        <v>26731.26</v>
      </c>
      <c r="G80" s="30">
        <v>25694.99</v>
      </c>
      <c r="H80" s="50">
        <v>9.31</v>
      </c>
      <c r="I80" s="33">
        <v>9.24</v>
      </c>
      <c r="J80" s="33">
        <v>9.24</v>
      </c>
      <c r="K80" s="33" t="s">
        <v>188</v>
      </c>
      <c r="L80" s="53">
        <v>0</v>
      </c>
      <c r="M80" s="54">
        <f t="shared" si="10"/>
        <v>0.9612337764849096</v>
      </c>
      <c r="N80" s="54">
        <v>1</v>
      </c>
      <c r="O80" s="54">
        <v>1</v>
      </c>
    </row>
    <row r="81" spans="1:15" s="69" customFormat="1" ht="33.75" x14ac:dyDescent="0.2">
      <c r="A81" s="27" t="s">
        <v>201</v>
      </c>
      <c r="B81" s="45" t="s">
        <v>174</v>
      </c>
      <c r="C81" s="56" t="s">
        <v>202</v>
      </c>
      <c r="D81" s="48" t="s">
        <v>22</v>
      </c>
      <c r="E81" s="30">
        <v>190456.34</v>
      </c>
      <c r="F81" s="30">
        <v>243416.01</v>
      </c>
      <c r="G81" s="30">
        <v>239776.06</v>
      </c>
      <c r="H81" s="50">
        <v>90</v>
      </c>
      <c r="I81" s="33">
        <v>0</v>
      </c>
      <c r="J81" s="33">
        <v>90</v>
      </c>
      <c r="K81" s="33" t="s">
        <v>188</v>
      </c>
      <c r="L81" s="53">
        <v>0</v>
      </c>
      <c r="M81" s="54">
        <f t="shared" si="10"/>
        <v>0.98504638211759366</v>
      </c>
      <c r="N81" s="54">
        <v>0</v>
      </c>
      <c r="O81" s="55">
        <v>1</v>
      </c>
    </row>
    <row r="82" spans="1:15" s="69" customFormat="1" ht="33.75" x14ac:dyDescent="0.2">
      <c r="A82" s="27" t="s">
        <v>203</v>
      </c>
      <c r="B82" s="45" t="s">
        <v>204</v>
      </c>
      <c r="C82" s="47" t="s">
        <v>205</v>
      </c>
      <c r="D82" s="48" t="s">
        <v>22</v>
      </c>
      <c r="E82" s="30">
        <v>2170000</v>
      </c>
      <c r="F82" s="30">
        <v>3178902.57</v>
      </c>
      <c r="G82" s="30">
        <v>0</v>
      </c>
      <c r="H82" s="50" t="s">
        <v>206</v>
      </c>
      <c r="I82" s="33">
        <v>0</v>
      </c>
      <c r="J82" s="33">
        <v>0</v>
      </c>
      <c r="K82" s="33" t="s">
        <v>207</v>
      </c>
      <c r="L82" s="40">
        <f t="shared" ref="L82:L90" si="12">G82/E82</f>
        <v>0</v>
      </c>
      <c r="M82" s="41">
        <f t="shared" si="10"/>
        <v>0</v>
      </c>
      <c r="N82" s="41">
        <v>0</v>
      </c>
      <c r="O82" s="21">
        <v>0</v>
      </c>
    </row>
    <row r="83" spans="1:15" s="69" customFormat="1" ht="22.5" x14ac:dyDescent="0.2">
      <c r="A83" s="27" t="s">
        <v>208</v>
      </c>
      <c r="B83" s="45" t="s">
        <v>209</v>
      </c>
      <c r="C83" s="47" t="s">
        <v>210</v>
      </c>
      <c r="D83" s="48" t="s">
        <v>22</v>
      </c>
      <c r="E83" s="30">
        <v>527376.26</v>
      </c>
      <c r="F83" s="30">
        <v>527376.26</v>
      </c>
      <c r="G83" s="30">
        <v>0</v>
      </c>
      <c r="H83" s="50">
        <v>1</v>
      </c>
      <c r="I83" s="33">
        <v>0</v>
      </c>
      <c r="J83" s="33">
        <v>0</v>
      </c>
      <c r="K83" s="33" t="s">
        <v>211</v>
      </c>
      <c r="L83" s="40">
        <f t="shared" si="12"/>
        <v>0</v>
      </c>
      <c r="M83" s="41">
        <f t="shared" si="10"/>
        <v>0</v>
      </c>
      <c r="N83" s="41">
        <f t="shared" si="7"/>
        <v>0</v>
      </c>
      <c r="O83" s="21">
        <v>0</v>
      </c>
    </row>
    <row r="84" spans="1:15" s="69" customFormat="1" ht="33.75" x14ac:dyDescent="0.2">
      <c r="A84" s="27" t="s">
        <v>212</v>
      </c>
      <c r="B84" s="45" t="s">
        <v>213</v>
      </c>
      <c r="C84" s="47" t="s">
        <v>214</v>
      </c>
      <c r="D84" s="48" t="s">
        <v>22</v>
      </c>
      <c r="E84" s="30">
        <v>4588303.0199999996</v>
      </c>
      <c r="F84" s="30">
        <v>4588299.8499999996</v>
      </c>
      <c r="G84" s="30">
        <v>4543512.49</v>
      </c>
      <c r="H84" s="50">
        <v>1.24</v>
      </c>
      <c r="I84" s="33">
        <v>0</v>
      </c>
      <c r="J84" s="50">
        <v>1.24</v>
      </c>
      <c r="K84" s="33" t="s">
        <v>215</v>
      </c>
      <c r="L84" s="40">
        <f t="shared" si="12"/>
        <v>0.99023810550332847</v>
      </c>
      <c r="M84" s="41">
        <f t="shared" si="10"/>
        <v>0.99023878964667067</v>
      </c>
      <c r="N84" s="41">
        <f t="shared" si="7"/>
        <v>1</v>
      </c>
      <c r="O84" s="21">
        <v>0</v>
      </c>
    </row>
    <row r="85" spans="1:15" s="69" customFormat="1" ht="22.5" x14ac:dyDescent="0.2">
      <c r="A85" s="27" t="s">
        <v>216</v>
      </c>
      <c r="B85" s="45" t="s">
        <v>213</v>
      </c>
      <c r="C85" s="47" t="s">
        <v>217</v>
      </c>
      <c r="D85" s="48" t="s">
        <v>22</v>
      </c>
      <c r="E85" s="30">
        <v>5224880.04</v>
      </c>
      <c r="F85" s="30">
        <v>5468233.7199999997</v>
      </c>
      <c r="G85" s="30">
        <v>5466466.2999999998</v>
      </c>
      <c r="H85" s="50">
        <v>1.5</v>
      </c>
      <c r="I85" s="33">
        <v>0</v>
      </c>
      <c r="J85" s="33">
        <v>1.5</v>
      </c>
      <c r="K85" s="33" t="s">
        <v>215</v>
      </c>
      <c r="L85" s="40">
        <v>1</v>
      </c>
      <c r="M85" s="41">
        <f t="shared" si="10"/>
        <v>0.99967678411521887</v>
      </c>
      <c r="N85" s="41">
        <f t="shared" si="7"/>
        <v>1</v>
      </c>
      <c r="O85" s="21">
        <f t="shared" ref="O85:O92" si="13">I85/J85</f>
        <v>0</v>
      </c>
    </row>
    <row r="86" spans="1:15" s="69" customFormat="1" ht="22.5" x14ac:dyDescent="0.2">
      <c r="A86" s="27" t="s">
        <v>218</v>
      </c>
      <c r="B86" s="45" t="s">
        <v>213</v>
      </c>
      <c r="C86" s="47" t="s">
        <v>219</v>
      </c>
      <c r="D86" s="48" t="s">
        <v>22</v>
      </c>
      <c r="E86" s="30">
        <v>6884019.0099999998</v>
      </c>
      <c r="F86" s="30">
        <v>6765702.9100000001</v>
      </c>
      <c r="G86" s="30">
        <v>6765702.9100000001</v>
      </c>
      <c r="H86" s="50">
        <v>1.9</v>
      </c>
      <c r="I86" s="33">
        <v>0</v>
      </c>
      <c r="J86" s="33">
        <v>1.9</v>
      </c>
      <c r="K86" s="33" t="s">
        <v>215</v>
      </c>
      <c r="L86" s="40">
        <f t="shared" si="12"/>
        <v>0.98281293241228285</v>
      </c>
      <c r="M86" s="41">
        <f t="shared" si="10"/>
        <v>1</v>
      </c>
      <c r="N86" s="41">
        <f t="shared" si="7"/>
        <v>1</v>
      </c>
      <c r="O86" s="21">
        <f t="shared" si="13"/>
        <v>0</v>
      </c>
    </row>
    <row r="87" spans="1:15" s="69" customFormat="1" ht="33.75" x14ac:dyDescent="0.2">
      <c r="A87" s="27" t="s">
        <v>220</v>
      </c>
      <c r="B87" s="45" t="s">
        <v>213</v>
      </c>
      <c r="C87" s="47" t="s">
        <v>221</v>
      </c>
      <c r="D87" s="48" t="s">
        <v>22</v>
      </c>
      <c r="E87" s="30">
        <v>5500000</v>
      </c>
      <c r="F87" s="30">
        <v>12511340.529999999</v>
      </c>
      <c r="G87" s="30">
        <v>7266752.5099999998</v>
      </c>
      <c r="H87" s="50">
        <v>3.97</v>
      </c>
      <c r="I87" s="33">
        <v>0</v>
      </c>
      <c r="J87" s="33">
        <v>1.1000000000000001</v>
      </c>
      <c r="K87" s="33" t="s">
        <v>215</v>
      </c>
      <c r="L87" s="53">
        <v>0</v>
      </c>
      <c r="M87" s="54">
        <f t="shared" si="10"/>
        <v>0.5808132623818848</v>
      </c>
      <c r="N87" s="54">
        <f>J87/H87</f>
        <v>0.2770780856423174</v>
      </c>
      <c r="O87" s="55">
        <v>0</v>
      </c>
    </row>
    <row r="88" spans="1:15" s="69" customFormat="1" ht="33.75" x14ac:dyDescent="0.2">
      <c r="A88" s="27" t="s">
        <v>222</v>
      </c>
      <c r="B88" s="45" t="s">
        <v>223</v>
      </c>
      <c r="C88" s="47" t="s">
        <v>224</v>
      </c>
      <c r="D88" s="48" t="s">
        <v>22</v>
      </c>
      <c r="E88" s="30">
        <v>5000000</v>
      </c>
      <c r="F88" s="30">
        <v>5000000</v>
      </c>
      <c r="G88" s="30">
        <v>4843004.13</v>
      </c>
      <c r="H88" s="50">
        <v>655.43</v>
      </c>
      <c r="I88" s="33">
        <v>820.18</v>
      </c>
      <c r="J88" s="33">
        <v>885.89</v>
      </c>
      <c r="K88" s="33" t="s">
        <v>225</v>
      </c>
      <c r="L88" s="40">
        <f t="shared" si="12"/>
        <v>0.96860082599999997</v>
      </c>
      <c r="M88" s="41">
        <f t="shared" si="10"/>
        <v>0.96860082599999997</v>
      </c>
      <c r="N88" s="41">
        <f>J88/H88</f>
        <v>1.3516164960407673</v>
      </c>
      <c r="O88" s="21">
        <f>I88/J88</f>
        <v>0.92582600548600835</v>
      </c>
    </row>
    <row r="89" spans="1:15" s="69" customFormat="1" ht="22.5" x14ac:dyDescent="0.2">
      <c r="A89" s="27" t="s">
        <v>226</v>
      </c>
      <c r="B89" s="45" t="s">
        <v>223</v>
      </c>
      <c r="C89" s="47" t="s">
        <v>227</v>
      </c>
      <c r="D89" s="48" t="s">
        <v>22</v>
      </c>
      <c r="E89" s="30">
        <v>11000000</v>
      </c>
      <c r="F89" s="30">
        <v>11000000</v>
      </c>
      <c r="G89" s="30">
        <v>10914982.300000001</v>
      </c>
      <c r="H89" s="50">
        <v>1475</v>
      </c>
      <c r="I89" s="33">
        <v>1475</v>
      </c>
      <c r="J89" s="33">
        <v>1475</v>
      </c>
      <c r="K89" s="33" t="s">
        <v>228</v>
      </c>
      <c r="L89" s="40">
        <f t="shared" si="12"/>
        <v>0.99227111818181823</v>
      </c>
      <c r="M89" s="41">
        <f>G89/F89</f>
        <v>0.99227111818181823</v>
      </c>
      <c r="N89" s="41">
        <f>J89/H89</f>
        <v>1</v>
      </c>
      <c r="O89" s="21">
        <f>I89/J89</f>
        <v>1</v>
      </c>
    </row>
    <row r="90" spans="1:15" s="69" customFormat="1" ht="22.5" x14ac:dyDescent="0.2">
      <c r="A90" s="27" t="s">
        <v>229</v>
      </c>
      <c r="B90" s="45" t="s">
        <v>230</v>
      </c>
      <c r="C90" s="47" t="s">
        <v>231</v>
      </c>
      <c r="D90" s="48" t="s">
        <v>22</v>
      </c>
      <c r="E90" s="30">
        <v>649997.73</v>
      </c>
      <c r="F90" s="30">
        <v>649997.73</v>
      </c>
      <c r="G90" s="30">
        <v>649997.73</v>
      </c>
      <c r="H90" s="50">
        <v>1</v>
      </c>
      <c r="I90" s="33">
        <v>0</v>
      </c>
      <c r="J90" s="33">
        <v>1</v>
      </c>
      <c r="K90" s="57" t="s">
        <v>211</v>
      </c>
      <c r="L90" s="41">
        <f t="shared" si="12"/>
        <v>1</v>
      </c>
      <c r="M90" s="41">
        <f t="shared" si="10"/>
        <v>1</v>
      </c>
      <c r="N90" s="41">
        <f>J90/H90</f>
        <v>1</v>
      </c>
      <c r="O90" s="21">
        <f t="shared" si="13"/>
        <v>0</v>
      </c>
    </row>
    <row r="91" spans="1:15" s="69" customFormat="1" ht="78.75" x14ac:dyDescent="0.2">
      <c r="A91" s="27" t="s">
        <v>232</v>
      </c>
      <c r="B91" s="58" t="s">
        <v>233</v>
      </c>
      <c r="C91" s="59" t="s">
        <v>234</v>
      </c>
      <c r="D91" s="60" t="s">
        <v>22</v>
      </c>
      <c r="E91" s="61">
        <v>999937.97</v>
      </c>
      <c r="F91" s="61">
        <v>999937.97</v>
      </c>
      <c r="G91" s="61">
        <v>999937.97</v>
      </c>
      <c r="H91" s="62">
        <v>1</v>
      </c>
      <c r="I91" s="62">
        <v>0</v>
      </c>
      <c r="J91" s="62">
        <v>1</v>
      </c>
      <c r="K91" s="62" t="s">
        <v>58</v>
      </c>
      <c r="L91" s="41">
        <f>G91/E91</f>
        <v>1</v>
      </c>
      <c r="M91" s="41">
        <f t="shared" si="10"/>
        <v>1</v>
      </c>
      <c r="N91" s="41">
        <f t="shared" ref="N91" si="14">J91/H91</f>
        <v>1</v>
      </c>
      <c r="O91" s="21">
        <f t="shared" si="13"/>
        <v>0</v>
      </c>
    </row>
    <row r="92" spans="1:15" s="69" customFormat="1" ht="22.5" x14ac:dyDescent="0.2">
      <c r="A92" s="27" t="s">
        <v>232</v>
      </c>
      <c r="B92" s="58" t="s">
        <v>233</v>
      </c>
      <c r="C92" s="63" t="s">
        <v>235</v>
      </c>
      <c r="D92" s="64" t="s">
        <v>22</v>
      </c>
      <c r="E92" s="65">
        <v>99682.38</v>
      </c>
      <c r="F92" s="65">
        <v>99682.38</v>
      </c>
      <c r="G92" s="65">
        <v>99682.38</v>
      </c>
      <c r="H92" s="62">
        <v>1</v>
      </c>
      <c r="I92" s="62">
        <v>0</v>
      </c>
      <c r="J92" s="62">
        <v>1</v>
      </c>
      <c r="K92" s="62" t="s">
        <v>58</v>
      </c>
      <c r="L92" s="66">
        <f>G92/E92</f>
        <v>1</v>
      </c>
      <c r="M92" s="66">
        <f t="shared" si="10"/>
        <v>1</v>
      </c>
      <c r="N92" s="66">
        <f>J92/H92</f>
        <v>1</v>
      </c>
      <c r="O92" s="35">
        <f t="shared" si="13"/>
        <v>0</v>
      </c>
    </row>
    <row r="93" spans="1:15" s="69" customFormat="1" ht="33.75" x14ac:dyDescent="0.2">
      <c r="A93" s="27" t="s">
        <v>236</v>
      </c>
      <c r="B93" s="58" t="s">
        <v>230</v>
      </c>
      <c r="C93" s="63" t="s">
        <v>237</v>
      </c>
      <c r="D93" s="67" t="s">
        <v>22</v>
      </c>
      <c r="E93" s="61">
        <v>1503307.01</v>
      </c>
      <c r="F93" s="61">
        <v>1503307.01</v>
      </c>
      <c r="G93" s="61">
        <v>0</v>
      </c>
      <c r="H93" s="68">
        <v>248</v>
      </c>
      <c r="I93" s="68">
        <v>0</v>
      </c>
      <c r="J93" s="68">
        <v>0</v>
      </c>
      <c r="K93" s="68" t="s">
        <v>238</v>
      </c>
      <c r="L93" s="66">
        <v>0</v>
      </c>
      <c r="M93" s="66">
        <v>0</v>
      </c>
      <c r="N93" s="66">
        <f>J93/H93</f>
        <v>0</v>
      </c>
      <c r="O93" s="35">
        <v>0</v>
      </c>
    </row>
    <row r="94" spans="1:15" s="69" customFormat="1" ht="33.75" x14ac:dyDescent="0.2">
      <c r="A94" s="27" t="s">
        <v>239</v>
      </c>
      <c r="B94" s="58" t="s">
        <v>230</v>
      </c>
      <c r="C94" s="63" t="s">
        <v>240</v>
      </c>
      <c r="D94" s="67" t="s">
        <v>22</v>
      </c>
      <c r="E94" s="61">
        <v>700000</v>
      </c>
      <c r="F94" s="61">
        <v>700000</v>
      </c>
      <c r="G94" s="61">
        <v>0</v>
      </c>
      <c r="H94" s="68">
        <v>7</v>
      </c>
      <c r="I94" s="68">
        <v>0</v>
      </c>
      <c r="J94" s="68">
        <v>0</v>
      </c>
      <c r="K94" s="68" t="s">
        <v>241</v>
      </c>
      <c r="L94" s="66">
        <v>0</v>
      </c>
      <c r="M94" s="66">
        <v>0</v>
      </c>
      <c r="N94" s="66">
        <v>0</v>
      </c>
      <c r="O94" s="35">
        <v>0</v>
      </c>
    </row>
    <row r="95" spans="1:15" s="69" customFormat="1" ht="33.75" x14ac:dyDescent="0.2">
      <c r="A95" s="27" t="s">
        <v>242</v>
      </c>
      <c r="B95" s="58" t="s">
        <v>230</v>
      </c>
      <c r="C95" s="63" t="s">
        <v>243</v>
      </c>
      <c r="D95" s="67" t="s">
        <v>22</v>
      </c>
      <c r="E95" s="30">
        <v>710191.5</v>
      </c>
      <c r="F95" s="30">
        <v>710191.5</v>
      </c>
      <c r="G95" s="30">
        <v>396103.5</v>
      </c>
      <c r="H95" s="68">
        <v>2</v>
      </c>
      <c r="I95" s="68">
        <v>0</v>
      </c>
      <c r="J95" s="68">
        <v>1</v>
      </c>
      <c r="K95" s="68" t="s">
        <v>244</v>
      </c>
      <c r="L95" s="41">
        <v>0.5</v>
      </c>
      <c r="M95" s="41">
        <v>0</v>
      </c>
      <c r="N95" s="41">
        <v>0.5</v>
      </c>
      <c r="O95" s="41">
        <f t="shared" ref="O95" si="15">I95/J95</f>
        <v>0</v>
      </c>
    </row>
    <row r="97" spans="1:1" x14ac:dyDescent="0.2">
      <c r="A97" s="1" t="s">
        <v>245</v>
      </c>
    </row>
    <row r="103" spans="1:1" s="70" customFormat="1" x14ac:dyDescent="0.2"/>
    <row r="104" spans="1:1" s="70" customFormat="1" x14ac:dyDescent="0.2"/>
    <row r="105" spans="1:1" s="70" customFormat="1" x14ac:dyDescent="0.2"/>
    <row r="106" spans="1:1" s="70" customFormat="1" x14ac:dyDescent="0.2"/>
  </sheetData>
  <sheetProtection formatCells="0" formatColumns="0" formatRows="0" insertRows="0" deleteRows="0" autoFilter="0"/>
  <autoFilter ref="A3:O29" xr:uid="{00000000-0009-0000-0000-000000000000}"/>
  <mergeCells count="1">
    <mergeCell ref="A1:O1"/>
  </mergeCells>
  <dataValidations count="1">
    <dataValidation allowBlank="1" showErrorMessage="1" prompt="Clave asignada al programa/proyecto" sqref="A2:A3" xr:uid="{00000000-0002-0000-0000-000000000000}"/>
  </dataValidations>
  <pageMargins left="0.70866141732283472" right="0.70866141732283472" top="0.74803149606299213" bottom="0.74803149606299213" header="0.31496062992125984" footer="0.31496062992125984"/>
  <pageSetup scale="50" fitToHeight="4" orientation="landscape" r:id="rId1"/>
  <headerFooter alignWithMargins="0">
    <oddFooter>&amp;R&amp;P/&amp;N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PPI</vt:lpstr>
      <vt:lpstr>PPI!Área_de_impresión</vt:lpstr>
      <vt:lpstr>PPI!Títulos_a_imprimir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C048-13684</cp:lastModifiedBy>
  <cp:lastPrinted>2022-10-18T19:13:18Z</cp:lastPrinted>
  <dcterms:created xsi:type="dcterms:W3CDTF">2014-10-22T05:35:08Z</dcterms:created>
  <dcterms:modified xsi:type="dcterms:W3CDTF">2022-10-18T19:13:28Z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