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VELIN\Desktop\3ER TRIMESTRE\PUBLICACION\INFORMACION PRESUPUESTAL\"/>
    </mc:Choice>
  </mc:AlternateContent>
  <bookViews>
    <workbookView xWindow="0" yWindow="0" windowWidth="23040" windowHeight="8544"/>
  </bookViews>
  <sheets>
    <sheet name="COG" sheetId="1" r:id="rId1"/>
  </sheets>
  <definedNames>
    <definedName name="_xlnm._FilterDatabase" localSheetId="0" hidden="1">COG!$A$3:$G$76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6" i="1" l="1"/>
  <c r="G76" i="1" s="1"/>
  <c r="D75" i="1"/>
  <c r="G75" i="1" s="1"/>
  <c r="D74" i="1"/>
  <c r="G74" i="1" s="1"/>
  <c r="D73" i="1"/>
  <c r="G73" i="1" s="1"/>
  <c r="D72" i="1"/>
  <c r="G72" i="1" s="1"/>
  <c r="D71" i="1"/>
  <c r="G71" i="1" s="1"/>
  <c r="D70" i="1"/>
  <c r="G70" i="1" s="1"/>
  <c r="F69" i="1"/>
  <c r="E69" i="1"/>
  <c r="D69" i="1"/>
  <c r="G69" i="1" s="1"/>
  <c r="C69" i="1"/>
  <c r="B69" i="1"/>
  <c r="D68" i="1"/>
  <c r="G68" i="1" s="1"/>
  <c r="D67" i="1"/>
  <c r="G67" i="1" s="1"/>
  <c r="D66" i="1"/>
  <c r="G66" i="1" s="1"/>
  <c r="F65" i="1"/>
  <c r="E65" i="1"/>
  <c r="D65" i="1"/>
  <c r="G65" i="1" s="1"/>
  <c r="C65" i="1"/>
  <c r="B65" i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F57" i="1"/>
  <c r="E57" i="1"/>
  <c r="D57" i="1"/>
  <c r="G57" i="1" s="1"/>
  <c r="C57" i="1"/>
  <c r="B57" i="1"/>
  <c r="D56" i="1"/>
  <c r="G56" i="1" s="1"/>
  <c r="D55" i="1"/>
  <c r="G55" i="1" s="1"/>
  <c r="D54" i="1"/>
  <c r="G54" i="1" s="1"/>
  <c r="F53" i="1"/>
  <c r="E53" i="1"/>
  <c r="D53" i="1"/>
  <c r="G53" i="1" s="1"/>
  <c r="C53" i="1"/>
  <c r="B53" i="1"/>
  <c r="D52" i="1"/>
  <c r="G52" i="1" s="1"/>
  <c r="D51" i="1"/>
  <c r="G51" i="1" s="1"/>
  <c r="D50" i="1"/>
  <c r="G50" i="1" s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F43" i="1"/>
  <c r="E43" i="1"/>
  <c r="D43" i="1"/>
  <c r="G43" i="1" s="1"/>
  <c r="C43" i="1"/>
  <c r="B43" i="1"/>
  <c r="D42" i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D36" i="1"/>
  <c r="G36" i="1" s="1"/>
  <c r="D35" i="1"/>
  <c r="G35" i="1" s="1"/>
  <c r="D34" i="1"/>
  <c r="G34" i="1" s="1"/>
  <c r="F33" i="1"/>
  <c r="E33" i="1"/>
  <c r="D33" i="1"/>
  <c r="G33" i="1" s="1"/>
  <c r="C33" i="1"/>
  <c r="B33" i="1"/>
  <c r="D32" i="1"/>
  <c r="G32" i="1" s="1"/>
  <c r="D31" i="1"/>
  <c r="G31" i="1" s="1"/>
  <c r="D30" i="1"/>
  <c r="G30" i="1" s="1"/>
  <c r="D29" i="1"/>
  <c r="G29" i="1" s="1"/>
  <c r="D28" i="1"/>
  <c r="G28" i="1" s="1"/>
  <c r="D27" i="1"/>
  <c r="G27" i="1" s="1"/>
  <c r="D26" i="1"/>
  <c r="G26" i="1" s="1"/>
  <c r="D25" i="1"/>
  <c r="G25" i="1" s="1"/>
  <c r="D24" i="1"/>
  <c r="G24" i="1" s="1"/>
  <c r="F23" i="1"/>
  <c r="E23" i="1"/>
  <c r="D23" i="1"/>
  <c r="G23" i="1" s="1"/>
  <c r="C23" i="1"/>
  <c r="B23" i="1"/>
  <c r="D22" i="1"/>
  <c r="G22" i="1" s="1"/>
  <c r="D21" i="1"/>
  <c r="G21" i="1" s="1"/>
  <c r="D20" i="1"/>
  <c r="G20" i="1" s="1"/>
  <c r="D19" i="1"/>
  <c r="G19" i="1" s="1"/>
  <c r="D18" i="1"/>
  <c r="G18" i="1" s="1"/>
  <c r="D17" i="1"/>
  <c r="G17" i="1" s="1"/>
  <c r="D16" i="1"/>
  <c r="G16" i="1" s="1"/>
  <c r="D15" i="1"/>
  <c r="G15" i="1" s="1"/>
  <c r="D14" i="1"/>
  <c r="G14" i="1" s="1"/>
  <c r="F13" i="1"/>
  <c r="E13" i="1"/>
  <c r="D13" i="1"/>
  <c r="G13" i="1" s="1"/>
  <c r="C13" i="1"/>
  <c r="B13" i="1"/>
  <c r="D12" i="1"/>
  <c r="G12" i="1" s="1"/>
  <c r="D11" i="1"/>
  <c r="G11" i="1" s="1"/>
  <c r="D10" i="1"/>
  <c r="G10" i="1" s="1"/>
  <c r="D9" i="1"/>
  <c r="G9" i="1" s="1"/>
  <c r="D8" i="1"/>
  <c r="G8" i="1" s="1"/>
  <c r="D7" i="1"/>
  <c r="G7" i="1" s="1"/>
  <c r="D6" i="1"/>
  <c r="G6" i="1" s="1"/>
  <c r="F5" i="1"/>
  <c r="F77" i="1" s="1"/>
  <c r="E5" i="1"/>
  <c r="E77" i="1" s="1"/>
  <c r="D5" i="1"/>
  <c r="G5" i="1" s="1"/>
  <c r="G77" i="1" s="1"/>
  <c r="C5" i="1"/>
  <c r="C77" i="1" s="1"/>
  <c r="B5" i="1"/>
  <c r="B77" i="1" s="1"/>
  <c r="D77" i="1" l="1"/>
</calcChain>
</file>

<file path=xl/sharedStrings.xml><?xml version="1.0" encoding="utf-8"?>
<sst xmlns="http://schemas.openxmlformats.org/spreadsheetml/2006/main" count="85" uniqueCount="85">
  <si>
    <t>Municipio de Guanajuato
Estado Analítico del Ejercicio del Presupuesto de Egresos
Clasificación por Objeto del Gasto (Capítulo y Concepto)
Del 1 de Enero al 30 de Septiembre de 2022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</si>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</sst>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4" xfId="1" applyFont="1" applyFill="1" applyBorder="1" applyAlignment="1">
      <alignment horizontal="center" vertical="center"/>
    </xf>
    <xf numFmtId="4" fontId="2" fillId="2" borderId="5" xfId="1" applyNumberFormat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/>
    </xf>
    <xf numFmtId="4" fontId="2" fillId="2" borderId="7" xfId="1" applyNumberFormat="1" applyFont="1" applyFill="1" applyBorder="1" applyAlignment="1">
      <alignment horizontal="center" vertical="center" wrapText="1"/>
    </xf>
    <xf numFmtId="4" fontId="2" fillId="2" borderId="8" xfId="1" applyNumberFormat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/>
    </xf>
    <xf numFmtId="0" fontId="2" fillId="2" borderId="7" xfId="1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/>
    </xf>
    <xf numFmtId="4" fontId="2" fillId="0" borderId="5" xfId="0" applyNumberFormat="1" applyFont="1" applyFill="1" applyBorder="1" applyProtection="1">
      <protection locked="0"/>
    </xf>
    <xf numFmtId="0" fontId="3" fillId="0" borderId="0" xfId="0" applyFont="1" applyAlignment="1">
      <alignment horizontal="left" indent="2"/>
    </xf>
    <xf numFmtId="4" fontId="3" fillId="0" borderId="11" xfId="0" applyNumberFormat="1" applyFont="1" applyFill="1" applyBorder="1" applyProtection="1">
      <protection locked="0"/>
    </xf>
    <xf numFmtId="4" fontId="2" fillId="0" borderId="11" xfId="0" applyNumberFormat="1" applyFont="1" applyFill="1" applyBorder="1" applyProtection="1">
      <protection locked="0"/>
    </xf>
    <xf numFmtId="0" fontId="3" fillId="0" borderId="12" xfId="0" applyFont="1" applyBorder="1" applyAlignment="1">
      <alignment horizontal="left" indent="2"/>
    </xf>
    <xf numFmtId="4" fontId="3" fillId="0" borderId="8" xfId="0" applyNumberFormat="1" applyFont="1" applyFill="1" applyBorder="1" applyProtection="1">
      <protection locked="0"/>
    </xf>
    <xf numFmtId="0" fontId="2" fillId="0" borderId="12" xfId="0" applyFont="1" applyBorder="1" applyAlignment="1" applyProtection="1">
      <alignment horizontal="left" indent="2"/>
      <protection locked="0"/>
    </xf>
    <xf numFmtId="4" fontId="2" fillId="0" borderId="8" xfId="0" applyNumberFormat="1" applyFont="1" applyFill="1" applyBorder="1" applyProtection="1"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9"/>
  <sheetViews>
    <sheetView showGridLines="0" tabSelected="1" workbookViewId="0">
      <selection activeCell="J12" sqref="J12"/>
    </sheetView>
  </sheetViews>
  <sheetFormatPr baseColWidth="10" defaultColWidth="12" defaultRowHeight="10.199999999999999" x14ac:dyDescent="0.2"/>
  <cols>
    <col min="1" max="1" width="62.85546875" style="4" customWidth="1"/>
    <col min="2" max="2" width="18.28515625" style="4" customWidth="1"/>
    <col min="3" max="3" width="19.85546875" style="4" customWidth="1"/>
    <col min="4" max="7" width="18.28515625" style="4" customWidth="1"/>
    <col min="8" max="16384" width="12" style="4"/>
  </cols>
  <sheetData>
    <row r="1" spans="1:7" ht="50.1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1" t="s">
        <v>1</v>
      </c>
      <c r="C2" s="2"/>
      <c r="D2" s="2"/>
      <c r="E2" s="2"/>
      <c r="F2" s="3"/>
      <c r="G2" s="6" t="s">
        <v>2</v>
      </c>
    </row>
    <row r="3" spans="1:7" ht="24.9" customHeight="1" x14ac:dyDescent="0.2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/>
    </row>
    <row r="4" spans="1:7" x14ac:dyDescent="0.2">
      <c r="A4" s="10"/>
      <c r="B4" s="11">
        <v>1</v>
      </c>
      <c r="C4" s="11">
        <v>2</v>
      </c>
      <c r="D4" s="11" t="s">
        <v>9</v>
      </c>
      <c r="E4" s="11">
        <v>4</v>
      </c>
      <c r="F4" s="11">
        <v>5</v>
      </c>
      <c r="G4" s="11" t="s">
        <v>10</v>
      </c>
    </row>
    <row r="5" spans="1:7" x14ac:dyDescent="0.2">
      <c r="A5" s="12" t="s">
        <v>11</v>
      </c>
      <c r="B5" s="13">
        <f>SUM(B6:B12)</f>
        <v>412764241.78999996</v>
      </c>
      <c r="C5" s="13">
        <f>SUM(C6:C12)</f>
        <v>30068028.440000001</v>
      </c>
      <c r="D5" s="13">
        <f>B5+C5</f>
        <v>442832270.22999996</v>
      </c>
      <c r="E5" s="13">
        <f>SUM(E6:E12)</f>
        <v>277525443.59999996</v>
      </c>
      <c r="F5" s="13">
        <f>SUM(F6:F12)</f>
        <v>277525443.59999996</v>
      </c>
      <c r="G5" s="13">
        <f>D5-E5</f>
        <v>165306826.63</v>
      </c>
    </row>
    <row r="6" spans="1:7" x14ac:dyDescent="0.2">
      <c r="A6" s="14" t="s">
        <v>12</v>
      </c>
      <c r="B6" s="15">
        <v>128995423</v>
      </c>
      <c r="C6" s="15">
        <v>-1363948.64</v>
      </c>
      <c r="D6" s="15">
        <f t="shared" ref="D6:D69" si="0">B6+C6</f>
        <v>127631474.36</v>
      </c>
      <c r="E6" s="15">
        <v>88342382.519999996</v>
      </c>
      <c r="F6" s="15">
        <v>88342382.519999996</v>
      </c>
      <c r="G6" s="15">
        <f t="shared" ref="G6:G69" si="1">D6-E6</f>
        <v>39289091.840000004</v>
      </c>
    </row>
    <row r="7" spans="1:7" x14ac:dyDescent="0.2">
      <c r="A7" s="14" t="s">
        <v>13</v>
      </c>
      <c r="B7" s="15">
        <v>26136472.309999999</v>
      </c>
      <c r="C7" s="15">
        <v>22578820</v>
      </c>
      <c r="D7" s="15">
        <f t="shared" si="0"/>
        <v>48715292.310000002</v>
      </c>
      <c r="E7" s="15">
        <v>32487190.109999999</v>
      </c>
      <c r="F7" s="15">
        <v>32487190.109999999</v>
      </c>
      <c r="G7" s="15">
        <f t="shared" si="1"/>
        <v>16228102.200000003</v>
      </c>
    </row>
    <row r="8" spans="1:7" x14ac:dyDescent="0.2">
      <c r="A8" s="14" t="s">
        <v>14</v>
      </c>
      <c r="B8" s="15">
        <v>34134544</v>
      </c>
      <c r="C8" s="15">
        <v>3041370.09</v>
      </c>
      <c r="D8" s="15">
        <f t="shared" si="0"/>
        <v>37175914.090000004</v>
      </c>
      <c r="E8" s="15">
        <v>12129541.720000001</v>
      </c>
      <c r="F8" s="15">
        <v>12129541.720000001</v>
      </c>
      <c r="G8" s="15">
        <f t="shared" si="1"/>
        <v>25046372.370000005</v>
      </c>
    </row>
    <row r="9" spans="1:7" x14ac:dyDescent="0.2">
      <c r="A9" s="14" t="s">
        <v>15</v>
      </c>
      <c r="B9" s="15">
        <v>81561865</v>
      </c>
      <c r="C9" s="15">
        <v>1098517.94</v>
      </c>
      <c r="D9" s="15">
        <f t="shared" si="0"/>
        <v>82660382.939999998</v>
      </c>
      <c r="E9" s="15">
        <v>48979773.859999999</v>
      </c>
      <c r="F9" s="15">
        <v>48979773.859999999</v>
      </c>
      <c r="G9" s="15">
        <f t="shared" si="1"/>
        <v>33680609.079999998</v>
      </c>
    </row>
    <row r="10" spans="1:7" x14ac:dyDescent="0.2">
      <c r="A10" s="14" t="s">
        <v>16</v>
      </c>
      <c r="B10" s="15">
        <v>141935937.47999999</v>
      </c>
      <c r="C10" s="15">
        <v>4713269.05</v>
      </c>
      <c r="D10" s="15">
        <f t="shared" si="0"/>
        <v>146649206.53</v>
      </c>
      <c r="E10" s="15">
        <v>95586555.390000001</v>
      </c>
      <c r="F10" s="15">
        <v>95586555.390000001</v>
      </c>
      <c r="G10" s="15">
        <f t="shared" si="1"/>
        <v>51062651.140000001</v>
      </c>
    </row>
    <row r="11" spans="1:7" x14ac:dyDescent="0.2">
      <c r="A11" s="14" t="s">
        <v>17</v>
      </c>
      <c r="B11" s="15">
        <v>0</v>
      </c>
      <c r="C11" s="15">
        <v>0</v>
      </c>
      <c r="D11" s="15">
        <f t="shared" si="0"/>
        <v>0</v>
      </c>
      <c r="E11" s="15">
        <v>0</v>
      </c>
      <c r="F11" s="15">
        <v>0</v>
      </c>
      <c r="G11" s="15">
        <f t="shared" si="1"/>
        <v>0</v>
      </c>
    </row>
    <row r="12" spans="1:7" x14ac:dyDescent="0.2">
      <c r="A12" s="14" t="s">
        <v>18</v>
      </c>
      <c r="B12" s="15">
        <v>0</v>
      </c>
      <c r="C12" s="15">
        <v>0</v>
      </c>
      <c r="D12" s="15">
        <f t="shared" si="0"/>
        <v>0</v>
      </c>
      <c r="E12" s="15">
        <v>0</v>
      </c>
      <c r="F12" s="15">
        <v>0</v>
      </c>
      <c r="G12" s="15">
        <f t="shared" si="1"/>
        <v>0</v>
      </c>
    </row>
    <row r="13" spans="1:7" x14ac:dyDescent="0.2">
      <c r="A13" s="12" t="s">
        <v>19</v>
      </c>
      <c r="B13" s="16">
        <f>SUM(B14:B22)</f>
        <v>54468919</v>
      </c>
      <c r="C13" s="16">
        <f>SUM(C14:C22)</f>
        <v>2799225.21</v>
      </c>
      <c r="D13" s="16">
        <f t="shared" si="0"/>
        <v>57268144.210000001</v>
      </c>
      <c r="E13" s="16">
        <f>SUM(E14:E22)</f>
        <v>33543172.710000001</v>
      </c>
      <c r="F13" s="16">
        <f>SUM(F14:F22)</f>
        <v>33533915.91</v>
      </c>
      <c r="G13" s="16">
        <f t="shared" si="1"/>
        <v>23724971.5</v>
      </c>
    </row>
    <row r="14" spans="1:7" x14ac:dyDescent="0.2">
      <c r="A14" s="14" t="s">
        <v>20</v>
      </c>
      <c r="B14" s="15">
        <v>6113246</v>
      </c>
      <c r="C14" s="15">
        <v>90220.24</v>
      </c>
      <c r="D14" s="15">
        <f t="shared" si="0"/>
        <v>6203466.2400000002</v>
      </c>
      <c r="E14" s="15">
        <v>4498749.9800000004</v>
      </c>
      <c r="F14" s="15">
        <v>4498749.9800000004</v>
      </c>
      <c r="G14" s="15">
        <f t="shared" si="1"/>
        <v>1704716.2599999998</v>
      </c>
    </row>
    <row r="15" spans="1:7" x14ac:dyDescent="0.2">
      <c r="A15" s="14" t="s">
        <v>21</v>
      </c>
      <c r="B15" s="15">
        <v>4715956</v>
      </c>
      <c r="C15" s="15">
        <v>8000</v>
      </c>
      <c r="D15" s="15">
        <f t="shared" si="0"/>
        <v>4723956</v>
      </c>
      <c r="E15" s="15">
        <v>3472884.33</v>
      </c>
      <c r="F15" s="15">
        <v>3472884.33</v>
      </c>
      <c r="G15" s="15">
        <f t="shared" si="1"/>
        <v>1251071.67</v>
      </c>
    </row>
    <row r="16" spans="1:7" x14ac:dyDescent="0.2">
      <c r="A16" s="14" t="s">
        <v>22</v>
      </c>
      <c r="B16" s="15">
        <v>0</v>
      </c>
      <c r="C16" s="15">
        <v>0</v>
      </c>
      <c r="D16" s="15">
        <f t="shared" si="0"/>
        <v>0</v>
      </c>
      <c r="E16" s="15">
        <v>0</v>
      </c>
      <c r="F16" s="15">
        <v>0</v>
      </c>
      <c r="G16" s="15">
        <f t="shared" si="1"/>
        <v>0</v>
      </c>
    </row>
    <row r="17" spans="1:7" x14ac:dyDescent="0.2">
      <c r="A17" s="14" t="s">
        <v>23</v>
      </c>
      <c r="B17" s="15">
        <v>13121769</v>
      </c>
      <c r="C17" s="15">
        <v>2132600</v>
      </c>
      <c r="D17" s="15">
        <f t="shared" si="0"/>
        <v>15254369</v>
      </c>
      <c r="E17" s="15">
        <v>3323382.6</v>
      </c>
      <c r="F17" s="15">
        <v>3323382.6</v>
      </c>
      <c r="G17" s="15">
        <f t="shared" si="1"/>
        <v>11930986.4</v>
      </c>
    </row>
    <row r="18" spans="1:7" x14ac:dyDescent="0.2">
      <c r="A18" s="14" t="s">
        <v>24</v>
      </c>
      <c r="B18" s="15">
        <v>1049451</v>
      </c>
      <c r="C18" s="15">
        <v>30404.17</v>
      </c>
      <c r="D18" s="15">
        <f t="shared" si="0"/>
        <v>1079855.17</v>
      </c>
      <c r="E18" s="15">
        <v>485253.64</v>
      </c>
      <c r="F18" s="15">
        <v>485253.64</v>
      </c>
      <c r="G18" s="15">
        <f t="shared" si="1"/>
        <v>594601.52999999991</v>
      </c>
    </row>
    <row r="19" spans="1:7" x14ac:dyDescent="0.2">
      <c r="A19" s="14" t="s">
        <v>25</v>
      </c>
      <c r="B19" s="15">
        <v>23338235</v>
      </c>
      <c r="C19" s="15">
        <v>509100</v>
      </c>
      <c r="D19" s="15">
        <f t="shared" si="0"/>
        <v>23847335</v>
      </c>
      <c r="E19" s="15">
        <v>20669870.120000001</v>
      </c>
      <c r="F19" s="15">
        <v>20660613.32</v>
      </c>
      <c r="G19" s="15">
        <f t="shared" si="1"/>
        <v>3177464.879999999</v>
      </c>
    </row>
    <row r="20" spans="1:7" x14ac:dyDescent="0.2">
      <c r="A20" s="14" t="s">
        <v>26</v>
      </c>
      <c r="B20" s="15">
        <v>4593050</v>
      </c>
      <c r="C20" s="15">
        <v>40000</v>
      </c>
      <c r="D20" s="15">
        <f t="shared" si="0"/>
        <v>4633050</v>
      </c>
      <c r="E20" s="15">
        <v>369850.45</v>
      </c>
      <c r="F20" s="15">
        <v>369850.45</v>
      </c>
      <c r="G20" s="15">
        <f t="shared" si="1"/>
        <v>4263199.55</v>
      </c>
    </row>
    <row r="21" spans="1:7" x14ac:dyDescent="0.2">
      <c r="A21" s="14" t="s">
        <v>27</v>
      </c>
      <c r="B21" s="15">
        <v>204000</v>
      </c>
      <c r="C21" s="15">
        <v>-33599.199999999997</v>
      </c>
      <c r="D21" s="15">
        <f t="shared" si="0"/>
        <v>170400.8</v>
      </c>
      <c r="E21" s="15">
        <v>163989.79999999999</v>
      </c>
      <c r="F21" s="15">
        <v>163989.79999999999</v>
      </c>
      <c r="G21" s="15">
        <f t="shared" si="1"/>
        <v>6411</v>
      </c>
    </row>
    <row r="22" spans="1:7" x14ac:dyDescent="0.2">
      <c r="A22" s="14" t="s">
        <v>28</v>
      </c>
      <c r="B22" s="15">
        <v>1333212</v>
      </c>
      <c r="C22" s="15">
        <v>22500</v>
      </c>
      <c r="D22" s="15">
        <f t="shared" si="0"/>
        <v>1355712</v>
      </c>
      <c r="E22" s="15">
        <v>559191.79</v>
      </c>
      <c r="F22" s="15">
        <v>559191.79</v>
      </c>
      <c r="G22" s="15">
        <f t="shared" si="1"/>
        <v>796520.21</v>
      </c>
    </row>
    <row r="23" spans="1:7" x14ac:dyDescent="0.2">
      <c r="A23" s="12" t="s">
        <v>29</v>
      </c>
      <c r="B23" s="16">
        <f>SUM(B24:B32)</f>
        <v>85684591</v>
      </c>
      <c r="C23" s="16">
        <f>SUM(C24:C32)</f>
        <v>25347926.68</v>
      </c>
      <c r="D23" s="16">
        <f t="shared" si="0"/>
        <v>111032517.68000001</v>
      </c>
      <c r="E23" s="16">
        <f>SUM(E24:E32)</f>
        <v>71782420.520000011</v>
      </c>
      <c r="F23" s="16">
        <f>SUM(F24:F32)</f>
        <v>71013172.320000008</v>
      </c>
      <c r="G23" s="16">
        <f t="shared" si="1"/>
        <v>39250097.159999996</v>
      </c>
    </row>
    <row r="24" spans="1:7" x14ac:dyDescent="0.2">
      <c r="A24" s="14" t="s">
        <v>30</v>
      </c>
      <c r="B24" s="15">
        <v>17169937</v>
      </c>
      <c r="C24" s="15">
        <v>9986500</v>
      </c>
      <c r="D24" s="15">
        <f t="shared" si="0"/>
        <v>27156437</v>
      </c>
      <c r="E24" s="15">
        <v>19700496.510000002</v>
      </c>
      <c r="F24" s="15">
        <v>19700496.510000002</v>
      </c>
      <c r="G24" s="15">
        <f t="shared" si="1"/>
        <v>7455940.4899999984</v>
      </c>
    </row>
    <row r="25" spans="1:7" x14ac:dyDescent="0.2">
      <c r="A25" s="14" t="s">
        <v>31</v>
      </c>
      <c r="B25" s="15">
        <v>5859046</v>
      </c>
      <c r="C25" s="15">
        <v>811480</v>
      </c>
      <c r="D25" s="15">
        <f t="shared" si="0"/>
        <v>6670526</v>
      </c>
      <c r="E25" s="15">
        <v>3834694.06</v>
      </c>
      <c r="F25" s="15">
        <v>3834694.06</v>
      </c>
      <c r="G25" s="15">
        <f t="shared" si="1"/>
        <v>2835831.94</v>
      </c>
    </row>
    <row r="26" spans="1:7" x14ac:dyDescent="0.2">
      <c r="A26" s="14" t="s">
        <v>32</v>
      </c>
      <c r="B26" s="15">
        <v>10189073</v>
      </c>
      <c r="C26" s="15">
        <v>2444033</v>
      </c>
      <c r="D26" s="15">
        <f t="shared" si="0"/>
        <v>12633106</v>
      </c>
      <c r="E26" s="15">
        <v>6203608.96</v>
      </c>
      <c r="F26" s="15">
        <v>6203608.96</v>
      </c>
      <c r="G26" s="15">
        <f t="shared" si="1"/>
        <v>6429497.04</v>
      </c>
    </row>
    <row r="27" spans="1:7" x14ac:dyDescent="0.2">
      <c r="A27" s="14" t="s">
        <v>33</v>
      </c>
      <c r="B27" s="15">
        <v>6270811</v>
      </c>
      <c r="C27" s="15">
        <v>877300</v>
      </c>
      <c r="D27" s="15">
        <f t="shared" si="0"/>
        <v>7148111</v>
      </c>
      <c r="E27" s="15">
        <v>4689343.45</v>
      </c>
      <c r="F27" s="15">
        <v>4689343.45</v>
      </c>
      <c r="G27" s="15">
        <f t="shared" si="1"/>
        <v>2458767.5499999998</v>
      </c>
    </row>
    <row r="28" spans="1:7" x14ac:dyDescent="0.2">
      <c r="A28" s="14" t="s">
        <v>34</v>
      </c>
      <c r="B28" s="15">
        <v>22752221</v>
      </c>
      <c r="C28" s="15">
        <v>7005098</v>
      </c>
      <c r="D28" s="15">
        <f t="shared" si="0"/>
        <v>29757319</v>
      </c>
      <c r="E28" s="15">
        <v>20606338.920000002</v>
      </c>
      <c r="F28" s="15">
        <v>19898338.719999999</v>
      </c>
      <c r="G28" s="15">
        <f t="shared" si="1"/>
        <v>9150980.0799999982</v>
      </c>
    </row>
    <row r="29" spans="1:7" x14ac:dyDescent="0.2">
      <c r="A29" s="14" t="s">
        <v>35</v>
      </c>
      <c r="B29" s="15">
        <v>8500355</v>
      </c>
      <c r="C29" s="15">
        <v>1762478.55</v>
      </c>
      <c r="D29" s="15">
        <f t="shared" si="0"/>
        <v>10262833.550000001</v>
      </c>
      <c r="E29" s="15">
        <v>6174491.5300000003</v>
      </c>
      <c r="F29" s="15">
        <v>6113243.5300000003</v>
      </c>
      <c r="G29" s="15">
        <f t="shared" si="1"/>
        <v>4088342.0200000005</v>
      </c>
    </row>
    <row r="30" spans="1:7" x14ac:dyDescent="0.2">
      <c r="A30" s="14" t="s">
        <v>36</v>
      </c>
      <c r="B30" s="15">
        <v>1320921</v>
      </c>
      <c r="C30" s="15">
        <v>276500</v>
      </c>
      <c r="D30" s="15">
        <f t="shared" si="0"/>
        <v>1597421</v>
      </c>
      <c r="E30" s="15">
        <v>406816.99</v>
      </c>
      <c r="F30" s="15">
        <v>406816.99</v>
      </c>
      <c r="G30" s="15">
        <f t="shared" si="1"/>
        <v>1190604.01</v>
      </c>
    </row>
    <row r="31" spans="1:7" x14ac:dyDescent="0.2">
      <c r="A31" s="14" t="s">
        <v>37</v>
      </c>
      <c r="B31" s="15">
        <v>7077920</v>
      </c>
      <c r="C31" s="15">
        <v>2063088.57</v>
      </c>
      <c r="D31" s="15">
        <f t="shared" si="0"/>
        <v>9141008.5700000003</v>
      </c>
      <c r="E31" s="15">
        <v>5438309.2000000002</v>
      </c>
      <c r="F31" s="15">
        <v>5438309.2000000002</v>
      </c>
      <c r="G31" s="15">
        <f t="shared" si="1"/>
        <v>3702699.37</v>
      </c>
    </row>
    <row r="32" spans="1:7" x14ac:dyDescent="0.2">
      <c r="A32" s="14" t="s">
        <v>38</v>
      </c>
      <c r="B32" s="15">
        <v>6544307</v>
      </c>
      <c r="C32" s="15">
        <v>121448.56</v>
      </c>
      <c r="D32" s="15">
        <f t="shared" si="0"/>
        <v>6665755.5599999996</v>
      </c>
      <c r="E32" s="15">
        <v>4728320.9000000004</v>
      </c>
      <c r="F32" s="15">
        <v>4728320.9000000004</v>
      </c>
      <c r="G32" s="15">
        <f t="shared" si="1"/>
        <v>1937434.6599999992</v>
      </c>
    </row>
    <row r="33" spans="1:7" x14ac:dyDescent="0.2">
      <c r="A33" s="12" t="s">
        <v>39</v>
      </c>
      <c r="B33" s="16">
        <f>SUM(B34:B42)</f>
        <v>47029312</v>
      </c>
      <c r="C33" s="16">
        <f>SUM(C34:C42)</f>
        <v>14430140</v>
      </c>
      <c r="D33" s="16">
        <f t="shared" si="0"/>
        <v>61459452</v>
      </c>
      <c r="E33" s="16">
        <f>SUM(E34:E42)</f>
        <v>31516401.260000002</v>
      </c>
      <c r="F33" s="16">
        <f>SUM(F34:F42)</f>
        <v>31516401.260000002</v>
      </c>
      <c r="G33" s="16">
        <f t="shared" si="1"/>
        <v>29943050.739999998</v>
      </c>
    </row>
    <row r="34" spans="1:7" x14ac:dyDescent="0.2">
      <c r="A34" s="14" t="s">
        <v>40</v>
      </c>
      <c r="B34" s="15">
        <v>36564950</v>
      </c>
      <c r="C34" s="15">
        <v>0</v>
      </c>
      <c r="D34" s="15">
        <f t="shared" si="0"/>
        <v>36564950</v>
      </c>
      <c r="E34" s="15">
        <v>27183944.73</v>
      </c>
      <c r="F34" s="15">
        <v>27183944.73</v>
      </c>
      <c r="G34" s="15">
        <f t="shared" si="1"/>
        <v>9381005.2699999996</v>
      </c>
    </row>
    <row r="35" spans="1:7" x14ac:dyDescent="0.2">
      <c r="A35" s="14" t="s">
        <v>41</v>
      </c>
      <c r="B35" s="15">
        <v>0</v>
      </c>
      <c r="C35" s="15">
        <v>0</v>
      </c>
      <c r="D35" s="15">
        <f t="shared" si="0"/>
        <v>0</v>
      </c>
      <c r="E35" s="15">
        <v>0</v>
      </c>
      <c r="F35" s="15">
        <v>0</v>
      </c>
      <c r="G35" s="15">
        <f t="shared" si="1"/>
        <v>0</v>
      </c>
    </row>
    <row r="36" spans="1:7" x14ac:dyDescent="0.2">
      <c r="A36" s="14" t="s">
        <v>42</v>
      </c>
      <c r="B36" s="15">
        <v>540000</v>
      </c>
      <c r="C36" s="15">
        <v>0</v>
      </c>
      <c r="D36" s="15">
        <f t="shared" si="0"/>
        <v>540000</v>
      </c>
      <c r="E36" s="15">
        <v>450000</v>
      </c>
      <c r="F36" s="15">
        <v>450000</v>
      </c>
      <c r="G36" s="15">
        <f t="shared" si="1"/>
        <v>90000</v>
      </c>
    </row>
    <row r="37" spans="1:7" x14ac:dyDescent="0.2">
      <c r="A37" s="14" t="s">
        <v>43</v>
      </c>
      <c r="B37" s="15">
        <v>9924362</v>
      </c>
      <c r="C37" s="15">
        <v>14430140</v>
      </c>
      <c r="D37" s="15">
        <f t="shared" si="0"/>
        <v>24354502</v>
      </c>
      <c r="E37" s="15">
        <v>3882456.53</v>
      </c>
      <c r="F37" s="15">
        <v>3882456.53</v>
      </c>
      <c r="G37" s="15">
        <f t="shared" si="1"/>
        <v>20472045.469999999</v>
      </c>
    </row>
    <row r="38" spans="1:7" x14ac:dyDescent="0.2">
      <c r="A38" s="14" t="s">
        <v>44</v>
      </c>
      <c r="B38" s="15">
        <v>0</v>
      </c>
      <c r="C38" s="15">
        <v>0</v>
      </c>
      <c r="D38" s="15">
        <f t="shared" si="0"/>
        <v>0</v>
      </c>
      <c r="E38" s="15">
        <v>0</v>
      </c>
      <c r="F38" s="15">
        <v>0</v>
      </c>
      <c r="G38" s="15">
        <f t="shared" si="1"/>
        <v>0</v>
      </c>
    </row>
    <row r="39" spans="1:7" x14ac:dyDescent="0.2">
      <c r="A39" s="14" t="s">
        <v>45</v>
      </c>
      <c r="B39" s="15">
        <v>0</v>
      </c>
      <c r="C39" s="15">
        <v>0</v>
      </c>
      <c r="D39" s="15">
        <f t="shared" si="0"/>
        <v>0</v>
      </c>
      <c r="E39" s="15">
        <v>0</v>
      </c>
      <c r="F39" s="15">
        <v>0</v>
      </c>
      <c r="G39" s="15">
        <f t="shared" si="1"/>
        <v>0</v>
      </c>
    </row>
    <row r="40" spans="1:7" x14ac:dyDescent="0.2">
      <c r="A40" s="14" t="s">
        <v>46</v>
      </c>
      <c r="B40" s="15">
        <v>0</v>
      </c>
      <c r="C40" s="15">
        <v>0</v>
      </c>
      <c r="D40" s="15">
        <f t="shared" si="0"/>
        <v>0</v>
      </c>
      <c r="E40" s="15">
        <v>0</v>
      </c>
      <c r="F40" s="15">
        <v>0</v>
      </c>
      <c r="G40" s="15">
        <f t="shared" si="1"/>
        <v>0</v>
      </c>
    </row>
    <row r="41" spans="1:7" x14ac:dyDescent="0.2">
      <c r="A41" s="14" t="s">
        <v>47</v>
      </c>
      <c r="B41" s="15">
        <v>0</v>
      </c>
      <c r="C41" s="15">
        <v>0</v>
      </c>
      <c r="D41" s="15">
        <f t="shared" si="0"/>
        <v>0</v>
      </c>
      <c r="E41" s="15">
        <v>0</v>
      </c>
      <c r="F41" s="15">
        <v>0</v>
      </c>
      <c r="G41" s="15">
        <f t="shared" si="1"/>
        <v>0</v>
      </c>
    </row>
    <row r="42" spans="1:7" x14ac:dyDescent="0.2">
      <c r="A42" s="14" t="s">
        <v>48</v>
      </c>
      <c r="B42" s="15">
        <v>0</v>
      </c>
      <c r="C42" s="15">
        <v>0</v>
      </c>
      <c r="D42" s="15">
        <f t="shared" si="0"/>
        <v>0</v>
      </c>
      <c r="E42" s="15">
        <v>0</v>
      </c>
      <c r="F42" s="15">
        <v>0</v>
      </c>
      <c r="G42" s="15">
        <f t="shared" si="1"/>
        <v>0</v>
      </c>
    </row>
    <row r="43" spans="1:7" x14ac:dyDescent="0.2">
      <c r="A43" s="12" t="s">
        <v>49</v>
      </c>
      <c r="B43" s="16">
        <f>SUM(B44:B52)</f>
        <v>0</v>
      </c>
      <c r="C43" s="16">
        <f>SUM(C44:C52)</f>
        <v>10472973.74</v>
      </c>
      <c r="D43" s="16">
        <f t="shared" si="0"/>
        <v>10472973.74</v>
      </c>
      <c r="E43" s="16">
        <f>SUM(E44:E52)</f>
        <v>401713.6</v>
      </c>
      <c r="F43" s="16">
        <f>SUM(F44:F52)</f>
        <v>401713.6</v>
      </c>
      <c r="G43" s="16">
        <f t="shared" si="1"/>
        <v>10071260.140000001</v>
      </c>
    </row>
    <row r="44" spans="1:7" x14ac:dyDescent="0.2">
      <c r="A44" s="14" t="s">
        <v>50</v>
      </c>
      <c r="B44" s="15">
        <v>0</v>
      </c>
      <c r="C44" s="15">
        <v>514600</v>
      </c>
      <c r="D44" s="15">
        <f t="shared" si="0"/>
        <v>514600</v>
      </c>
      <c r="E44" s="15">
        <v>87625.600000000006</v>
      </c>
      <c r="F44" s="15">
        <v>87625.600000000006</v>
      </c>
      <c r="G44" s="15">
        <f t="shared" si="1"/>
        <v>426974.4</v>
      </c>
    </row>
    <row r="45" spans="1:7" x14ac:dyDescent="0.2">
      <c r="A45" s="14" t="s">
        <v>51</v>
      </c>
      <c r="B45" s="15">
        <v>0</v>
      </c>
      <c r="C45" s="15">
        <v>0</v>
      </c>
      <c r="D45" s="15">
        <f t="shared" si="0"/>
        <v>0</v>
      </c>
      <c r="E45" s="15">
        <v>0</v>
      </c>
      <c r="F45" s="15">
        <v>0</v>
      </c>
      <c r="G45" s="15">
        <f t="shared" si="1"/>
        <v>0</v>
      </c>
    </row>
    <row r="46" spans="1:7" x14ac:dyDescent="0.2">
      <c r="A46" s="14" t="s">
        <v>52</v>
      </c>
      <c r="B46" s="15">
        <v>0</v>
      </c>
      <c r="C46" s="15">
        <v>0</v>
      </c>
      <c r="D46" s="15">
        <f t="shared" si="0"/>
        <v>0</v>
      </c>
      <c r="E46" s="15">
        <v>0</v>
      </c>
      <c r="F46" s="15">
        <v>0</v>
      </c>
      <c r="G46" s="15">
        <f t="shared" si="1"/>
        <v>0</v>
      </c>
    </row>
    <row r="47" spans="1:7" x14ac:dyDescent="0.2">
      <c r="A47" s="14" t="s">
        <v>53</v>
      </c>
      <c r="B47" s="15">
        <v>0</v>
      </c>
      <c r="C47" s="15">
        <v>9614285.7400000002</v>
      </c>
      <c r="D47" s="15">
        <f t="shared" si="0"/>
        <v>9614285.7400000002</v>
      </c>
      <c r="E47" s="15">
        <v>0</v>
      </c>
      <c r="F47" s="15">
        <v>0</v>
      </c>
      <c r="G47" s="15">
        <f t="shared" si="1"/>
        <v>9614285.7400000002</v>
      </c>
    </row>
    <row r="48" spans="1:7" x14ac:dyDescent="0.2">
      <c r="A48" s="14" t="s">
        <v>54</v>
      </c>
      <c r="B48" s="15">
        <v>0</v>
      </c>
      <c r="C48" s="15">
        <v>30000</v>
      </c>
      <c r="D48" s="15">
        <f t="shared" si="0"/>
        <v>30000</v>
      </c>
      <c r="E48" s="15">
        <v>0</v>
      </c>
      <c r="F48" s="15">
        <v>0</v>
      </c>
      <c r="G48" s="15">
        <f t="shared" si="1"/>
        <v>30000</v>
      </c>
    </row>
    <row r="49" spans="1:7" x14ac:dyDescent="0.2">
      <c r="A49" s="14" t="s">
        <v>55</v>
      </c>
      <c r="B49" s="15">
        <v>0</v>
      </c>
      <c r="C49" s="15">
        <v>0</v>
      </c>
      <c r="D49" s="15">
        <f t="shared" si="0"/>
        <v>0</v>
      </c>
      <c r="E49" s="15">
        <v>0</v>
      </c>
      <c r="F49" s="15">
        <v>0</v>
      </c>
      <c r="G49" s="15">
        <f t="shared" si="1"/>
        <v>0</v>
      </c>
    </row>
    <row r="50" spans="1:7" x14ac:dyDescent="0.2">
      <c r="A50" s="14" t="s">
        <v>56</v>
      </c>
      <c r="B50" s="15">
        <v>0</v>
      </c>
      <c r="C50" s="15">
        <v>0</v>
      </c>
      <c r="D50" s="15">
        <f t="shared" si="0"/>
        <v>0</v>
      </c>
      <c r="E50" s="15">
        <v>0</v>
      </c>
      <c r="F50" s="15">
        <v>0</v>
      </c>
      <c r="G50" s="15">
        <f t="shared" si="1"/>
        <v>0</v>
      </c>
    </row>
    <row r="51" spans="1:7" x14ac:dyDescent="0.2">
      <c r="A51" s="14" t="s">
        <v>57</v>
      </c>
      <c r="B51" s="15">
        <v>0</v>
      </c>
      <c r="C51" s="15">
        <v>314088</v>
      </c>
      <c r="D51" s="15">
        <f t="shared" si="0"/>
        <v>314088</v>
      </c>
      <c r="E51" s="15">
        <v>314088</v>
      </c>
      <c r="F51" s="15">
        <v>314088</v>
      </c>
      <c r="G51" s="15">
        <f t="shared" si="1"/>
        <v>0</v>
      </c>
    </row>
    <row r="52" spans="1:7" x14ac:dyDescent="0.2">
      <c r="A52" s="14" t="s">
        <v>58</v>
      </c>
      <c r="B52" s="15">
        <v>0</v>
      </c>
      <c r="C52" s="15">
        <v>0</v>
      </c>
      <c r="D52" s="15">
        <f t="shared" si="0"/>
        <v>0</v>
      </c>
      <c r="E52" s="15">
        <v>0</v>
      </c>
      <c r="F52" s="15">
        <v>0</v>
      </c>
      <c r="G52" s="15">
        <f t="shared" si="1"/>
        <v>0</v>
      </c>
    </row>
    <row r="53" spans="1:7" x14ac:dyDescent="0.2">
      <c r="A53" s="12" t="s">
        <v>59</v>
      </c>
      <c r="B53" s="16">
        <f>SUM(B54:B56)</f>
        <v>89458093.049999997</v>
      </c>
      <c r="C53" s="16">
        <f>SUM(C54:C56)</f>
        <v>88377441.070000008</v>
      </c>
      <c r="D53" s="16">
        <f t="shared" si="0"/>
        <v>177835534.12</v>
      </c>
      <c r="E53" s="16">
        <f>SUM(E54:E56)</f>
        <v>21490978.600000001</v>
      </c>
      <c r="F53" s="16">
        <f>SUM(F54:F56)</f>
        <v>21490978.600000001</v>
      </c>
      <c r="G53" s="16">
        <f t="shared" si="1"/>
        <v>156344555.52000001</v>
      </c>
    </row>
    <row r="54" spans="1:7" x14ac:dyDescent="0.2">
      <c r="A54" s="14" t="s">
        <v>60</v>
      </c>
      <c r="B54" s="15">
        <v>48812000.049999997</v>
      </c>
      <c r="C54" s="15">
        <v>73355004.420000002</v>
      </c>
      <c r="D54" s="15">
        <f t="shared" si="0"/>
        <v>122167004.47</v>
      </c>
      <c r="E54" s="15">
        <v>17906530.25</v>
      </c>
      <c r="F54" s="15">
        <v>17906530.25</v>
      </c>
      <c r="G54" s="15">
        <f t="shared" si="1"/>
        <v>104260474.22</v>
      </c>
    </row>
    <row r="55" spans="1:7" x14ac:dyDescent="0.2">
      <c r="A55" s="14" t="s">
        <v>61</v>
      </c>
      <c r="B55" s="15">
        <v>40646093</v>
      </c>
      <c r="C55" s="15">
        <v>15022436.65</v>
      </c>
      <c r="D55" s="15">
        <f t="shared" si="0"/>
        <v>55668529.649999999</v>
      </c>
      <c r="E55" s="15">
        <v>3584448.35</v>
      </c>
      <c r="F55" s="15">
        <v>3584448.35</v>
      </c>
      <c r="G55" s="15">
        <f t="shared" si="1"/>
        <v>52084081.299999997</v>
      </c>
    </row>
    <row r="56" spans="1:7" x14ac:dyDescent="0.2">
      <c r="A56" s="14" t="s">
        <v>62</v>
      </c>
      <c r="B56" s="15">
        <v>0</v>
      </c>
      <c r="C56" s="15">
        <v>0</v>
      </c>
      <c r="D56" s="15">
        <f t="shared" si="0"/>
        <v>0</v>
      </c>
      <c r="E56" s="15">
        <v>0</v>
      </c>
      <c r="F56" s="15">
        <v>0</v>
      </c>
      <c r="G56" s="15">
        <f t="shared" si="1"/>
        <v>0</v>
      </c>
    </row>
    <row r="57" spans="1:7" x14ac:dyDescent="0.2">
      <c r="A57" s="12" t="s">
        <v>63</v>
      </c>
      <c r="B57" s="16">
        <f>SUM(B58:B64)</f>
        <v>1500000</v>
      </c>
      <c r="C57" s="16">
        <f>SUM(C58:C64)</f>
        <v>0</v>
      </c>
      <c r="D57" s="16">
        <f t="shared" si="0"/>
        <v>1500000</v>
      </c>
      <c r="E57" s="16">
        <f>SUM(E58:E64)</f>
        <v>0</v>
      </c>
      <c r="F57" s="16">
        <f>SUM(F58:F64)</f>
        <v>0</v>
      </c>
      <c r="G57" s="16">
        <f t="shared" si="1"/>
        <v>1500000</v>
      </c>
    </row>
    <row r="58" spans="1:7" x14ac:dyDescent="0.2">
      <c r="A58" s="14" t="s">
        <v>64</v>
      </c>
      <c r="B58" s="15">
        <v>0</v>
      </c>
      <c r="C58" s="15">
        <v>0</v>
      </c>
      <c r="D58" s="15">
        <f t="shared" si="0"/>
        <v>0</v>
      </c>
      <c r="E58" s="15">
        <v>0</v>
      </c>
      <c r="F58" s="15">
        <v>0</v>
      </c>
      <c r="G58" s="15">
        <f t="shared" si="1"/>
        <v>0</v>
      </c>
    </row>
    <row r="59" spans="1:7" x14ac:dyDescent="0.2">
      <c r="A59" s="14" t="s">
        <v>65</v>
      </c>
      <c r="B59" s="15">
        <v>0</v>
      </c>
      <c r="C59" s="15">
        <v>0</v>
      </c>
      <c r="D59" s="15">
        <f t="shared" si="0"/>
        <v>0</v>
      </c>
      <c r="E59" s="15">
        <v>0</v>
      </c>
      <c r="F59" s="15">
        <v>0</v>
      </c>
      <c r="G59" s="15">
        <f t="shared" si="1"/>
        <v>0</v>
      </c>
    </row>
    <row r="60" spans="1:7" x14ac:dyDescent="0.2">
      <c r="A60" s="14" t="s">
        <v>66</v>
      </c>
      <c r="B60" s="15">
        <v>0</v>
      </c>
      <c r="C60" s="15">
        <v>0</v>
      </c>
      <c r="D60" s="15">
        <f t="shared" si="0"/>
        <v>0</v>
      </c>
      <c r="E60" s="15">
        <v>0</v>
      </c>
      <c r="F60" s="15">
        <v>0</v>
      </c>
      <c r="G60" s="15">
        <f t="shared" si="1"/>
        <v>0</v>
      </c>
    </row>
    <row r="61" spans="1:7" x14ac:dyDescent="0.2">
      <c r="A61" s="14" t="s">
        <v>67</v>
      </c>
      <c r="B61" s="15">
        <v>0</v>
      </c>
      <c r="C61" s="15">
        <v>0</v>
      </c>
      <c r="D61" s="15">
        <f t="shared" si="0"/>
        <v>0</v>
      </c>
      <c r="E61" s="15">
        <v>0</v>
      </c>
      <c r="F61" s="15">
        <v>0</v>
      </c>
      <c r="G61" s="15">
        <f t="shared" si="1"/>
        <v>0</v>
      </c>
    </row>
    <row r="62" spans="1:7" x14ac:dyDescent="0.2">
      <c r="A62" s="14" t="s">
        <v>68</v>
      </c>
      <c r="B62" s="15">
        <v>0</v>
      </c>
      <c r="C62" s="15">
        <v>0</v>
      </c>
      <c r="D62" s="15">
        <f t="shared" si="0"/>
        <v>0</v>
      </c>
      <c r="E62" s="15">
        <v>0</v>
      </c>
      <c r="F62" s="15">
        <v>0</v>
      </c>
      <c r="G62" s="15">
        <f t="shared" si="1"/>
        <v>0</v>
      </c>
    </row>
    <row r="63" spans="1:7" x14ac:dyDescent="0.2">
      <c r="A63" s="14" t="s">
        <v>69</v>
      </c>
      <c r="B63" s="15">
        <v>0</v>
      </c>
      <c r="C63" s="15">
        <v>0</v>
      </c>
      <c r="D63" s="15">
        <f t="shared" si="0"/>
        <v>0</v>
      </c>
      <c r="E63" s="15">
        <v>0</v>
      </c>
      <c r="F63" s="15">
        <v>0</v>
      </c>
      <c r="G63" s="15">
        <f t="shared" si="1"/>
        <v>0</v>
      </c>
    </row>
    <row r="64" spans="1:7" x14ac:dyDescent="0.2">
      <c r="A64" s="14" t="s">
        <v>70</v>
      </c>
      <c r="B64" s="15">
        <v>1500000</v>
      </c>
      <c r="C64" s="15">
        <v>0</v>
      </c>
      <c r="D64" s="15">
        <f t="shared" si="0"/>
        <v>1500000</v>
      </c>
      <c r="E64" s="15">
        <v>0</v>
      </c>
      <c r="F64" s="15">
        <v>0</v>
      </c>
      <c r="G64" s="15">
        <f t="shared" si="1"/>
        <v>1500000</v>
      </c>
    </row>
    <row r="65" spans="1:7" x14ac:dyDescent="0.2">
      <c r="A65" s="12" t="s">
        <v>71</v>
      </c>
      <c r="B65" s="16">
        <f>SUM(B66:B68)</f>
        <v>6361382</v>
      </c>
      <c r="C65" s="16">
        <f>SUM(C66:C68)</f>
        <v>687499.97</v>
      </c>
      <c r="D65" s="16">
        <f t="shared" si="0"/>
        <v>7048881.9699999997</v>
      </c>
      <c r="E65" s="16">
        <f>SUM(E66:E68)</f>
        <v>3100000</v>
      </c>
      <c r="F65" s="16">
        <f>SUM(F66:F68)</f>
        <v>3100000</v>
      </c>
      <c r="G65" s="16">
        <f t="shared" si="1"/>
        <v>3948881.9699999997</v>
      </c>
    </row>
    <row r="66" spans="1:7" x14ac:dyDescent="0.2">
      <c r="A66" s="14" t="s">
        <v>72</v>
      </c>
      <c r="B66" s="15">
        <v>0</v>
      </c>
      <c r="C66" s="15">
        <v>0</v>
      </c>
      <c r="D66" s="15">
        <f t="shared" si="0"/>
        <v>0</v>
      </c>
      <c r="E66" s="15">
        <v>0</v>
      </c>
      <c r="F66" s="15">
        <v>0</v>
      </c>
      <c r="G66" s="15">
        <f t="shared" si="1"/>
        <v>0</v>
      </c>
    </row>
    <row r="67" spans="1:7" x14ac:dyDescent="0.2">
      <c r="A67" s="14" t="s">
        <v>73</v>
      </c>
      <c r="B67" s="15">
        <v>0</v>
      </c>
      <c r="C67" s="15">
        <v>0</v>
      </c>
      <c r="D67" s="15">
        <f t="shared" si="0"/>
        <v>0</v>
      </c>
      <c r="E67" s="15">
        <v>0</v>
      </c>
      <c r="F67" s="15">
        <v>0</v>
      </c>
      <c r="G67" s="15">
        <f t="shared" si="1"/>
        <v>0</v>
      </c>
    </row>
    <row r="68" spans="1:7" x14ac:dyDescent="0.2">
      <c r="A68" s="14" t="s">
        <v>74</v>
      </c>
      <c r="B68" s="15">
        <v>6361382</v>
      </c>
      <c r="C68" s="15">
        <v>687499.97</v>
      </c>
      <c r="D68" s="15">
        <f t="shared" si="0"/>
        <v>7048881.9699999997</v>
      </c>
      <c r="E68" s="15">
        <v>3100000</v>
      </c>
      <c r="F68" s="15">
        <v>3100000</v>
      </c>
      <c r="G68" s="15">
        <f t="shared" si="1"/>
        <v>3948881.9699999997</v>
      </c>
    </row>
    <row r="69" spans="1:7" x14ac:dyDescent="0.2">
      <c r="A69" s="12" t="s">
        <v>75</v>
      </c>
      <c r="B69" s="16">
        <f>SUM(B70:B76)</f>
        <v>13661124</v>
      </c>
      <c r="C69" s="16">
        <f>SUM(C70:C76)</f>
        <v>0</v>
      </c>
      <c r="D69" s="16">
        <f t="shared" si="0"/>
        <v>13661124</v>
      </c>
      <c r="E69" s="16">
        <f>SUM(E70:E76)</f>
        <v>2106187.41</v>
      </c>
      <c r="F69" s="16">
        <f>SUM(F70:F76)</f>
        <v>2106187.41</v>
      </c>
      <c r="G69" s="16">
        <f t="shared" si="1"/>
        <v>11554936.59</v>
      </c>
    </row>
    <row r="70" spans="1:7" x14ac:dyDescent="0.2">
      <c r="A70" s="14" t="s">
        <v>76</v>
      </c>
      <c r="B70" s="15">
        <v>9074304</v>
      </c>
      <c r="C70" s="15">
        <v>0</v>
      </c>
      <c r="D70" s="15">
        <f t="shared" ref="D70:D76" si="2">B70+C70</f>
        <v>9074304</v>
      </c>
      <c r="E70" s="15">
        <v>1556253</v>
      </c>
      <c r="F70" s="15">
        <v>1556253</v>
      </c>
      <c r="G70" s="15">
        <f t="shared" ref="G70:G76" si="3">D70-E70</f>
        <v>7518051</v>
      </c>
    </row>
    <row r="71" spans="1:7" x14ac:dyDescent="0.2">
      <c r="A71" s="14" t="s">
        <v>77</v>
      </c>
      <c r="B71" s="15">
        <v>4586820</v>
      </c>
      <c r="C71" s="15">
        <v>0</v>
      </c>
      <c r="D71" s="15">
        <f t="shared" si="2"/>
        <v>4586820</v>
      </c>
      <c r="E71" s="15">
        <v>549934.41</v>
      </c>
      <c r="F71" s="15">
        <v>549934.41</v>
      </c>
      <c r="G71" s="15">
        <f t="shared" si="3"/>
        <v>4036885.59</v>
      </c>
    </row>
    <row r="72" spans="1:7" x14ac:dyDescent="0.2">
      <c r="A72" s="14" t="s">
        <v>78</v>
      </c>
      <c r="B72" s="15">
        <v>0</v>
      </c>
      <c r="C72" s="15">
        <v>0</v>
      </c>
      <c r="D72" s="15">
        <f t="shared" si="2"/>
        <v>0</v>
      </c>
      <c r="E72" s="15">
        <v>0</v>
      </c>
      <c r="F72" s="15">
        <v>0</v>
      </c>
      <c r="G72" s="15">
        <f t="shared" si="3"/>
        <v>0</v>
      </c>
    </row>
    <row r="73" spans="1:7" x14ac:dyDescent="0.2">
      <c r="A73" s="14" t="s">
        <v>79</v>
      </c>
      <c r="B73" s="15">
        <v>0</v>
      </c>
      <c r="C73" s="15">
        <v>0</v>
      </c>
      <c r="D73" s="15">
        <f t="shared" si="2"/>
        <v>0</v>
      </c>
      <c r="E73" s="15">
        <v>0</v>
      </c>
      <c r="F73" s="15">
        <v>0</v>
      </c>
      <c r="G73" s="15">
        <f t="shared" si="3"/>
        <v>0</v>
      </c>
    </row>
    <row r="74" spans="1:7" x14ac:dyDescent="0.2">
      <c r="A74" s="14" t="s">
        <v>80</v>
      </c>
      <c r="B74" s="15">
        <v>0</v>
      </c>
      <c r="C74" s="15">
        <v>0</v>
      </c>
      <c r="D74" s="15">
        <f t="shared" si="2"/>
        <v>0</v>
      </c>
      <c r="E74" s="15">
        <v>0</v>
      </c>
      <c r="F74" s="15">
        <v>0</v>
      </c>
      <c r="G74" s="15">
        <f t="shared" si="3"/>
        <v>0</v>
      </c>
    </row>
    <row r="75" spans="1:7" x14ac:dyDescent="0.2">
      <c r="A75" s="14" t="s">
        <v>81</v>
      </c>
      <c r="B75" s="15">
        <v>0</v>
      </c>
      <c r="C75" s="15">
        <v>0</v>
      </c>
      <c r="D75" s="15">
        <f t="shared" si="2"/>
        <v>0</v>
      </c>
      <c r="E75" s="15">
        <v>0</v>
      </c>
      <c r="F75" s="15">
        <v>0</v>
      </c>
      <c r="G75" s="15">
        <f t="shared" si="3"/>
        <v>0</v>
      </c>
    </row>
    <row r="76" spans="1:7" x14ac:dyDescent="0.2">
      <c r="A76" s="17" t="s">
        <v>82</v>
      </c>
      <c r="B76" s="18">
        <v>0</v>
      </c>
      <c r="C76" s="18">
        <v>0</v>
      </c>
      <c r="D76" s="18">
        <f t="shared" si="2"/>
        <v>0</v>
      </c>
      <c r="E76" s="18">
        <v>0</v>
      </c>
      <c r="F76" s="18">
        <v>0</v>
      </c>
      <c r="G76" s="18">
        <f t="shared" si="3"/>
        <v>0</v>
      </c>
    </row>
    <row r="77" spans="1:7" x14ac:dyDescent="0.2">
      <c r="A77" s="19" t="s">
        <v>83</v>
      </c>
      <c r="B77" s="20">
        <f t="shared" ref="B77:G77" si="4">SUM(B5+B13+B23+B33+B43+B53+B57+B65+B69)</f>
        <v>710927662.83999991</v>
      </c>
      <c r="C77" s="20">
        <f t="shared" si="4"/>
        <v>172183235.10999998</v>
      </c>
      <c r="D77" s="20">
        <f t="shared" si="4"/>
        <v>883110897.94999993</v>
      </c>
      <c r="E77" s="20">
        <f t="shared" si="4"/>
        <v>441466317.69999999</v>
      </c>
      <c r="F77" s="20">
        <f t="shared" si="4"/>
        <v>440687812.70000005</v>
      </c>
      <c r="G77" s="20">
        <f t="shared" si="4"/>
        <v>441644580.25000006</v>
      </c>
    </row>
    <row r="79" spans="1:7" x14ac:dyDescent="0.2">
      <c r="A79" s="4" t="s">
        <v>84</v>
      </c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</dc:creator>
  <cp:lastModifiedBy>EVELIN</cp:lastModifiedBy>
  <dcterms:created xsi:type="dcterms:W3CDTF">2022-10-25T15:14:17Z</dcterms:created>
  <dcterms:modified xsi:type="dcterms:W3CDTF">2022-10-25T15:14:43Z</dcterms:modified>
</cp:coreProperties>
</file>