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INICIATIVALEY2022\V. Anexos Técnicos\Servicios de Control Canino\"/>
    </mc:Choice>
  </mc:AlternateContent>
  <bookViews>
    <workbookView xWindow="0" yWindow="0" windowWidth="20490" windowHeight="7020" activeTab="4"/>
  </bookViews>
  <sheets>
    <sheet name="Cirugias" sheetId="9" r:id="rId1"/>
    <sheet name="Consultas" sheetId="2" r:id="rId2"/>
    <sheet name="Curaciones" sheetId="3" r:id="rId3"/>
    <sheet name="Desparasitación" sheetId="4" r:id="rId4"/>
    <sheet name="Inyección" sheetId="6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4" i="9" l="1"/>
  <c r="E26" i="9"/>
  <c r="E17" i="9"/>
  <c r="E16" i="9"/>
  <c r="E28" i="9" l="1"/>
  <c r="G33" i="6"/>
  <c r="G26" i="4" l="1"/>
  <c r="H34" i="3" l="1"/>
  <c r="H30" i="3"/>
  <c r="H34" i="2"/>
  <c r="H29" i="2"/>
  <c r="E23" i="6" l="1"/>
  <c r="E21" i="6"/>
  <c r="E20" i="6"/>
  <c r="E13" i="4"/>
  <c r="E16" i="4"/>
  <c r="E23" i="2"/>
  <c r="E25" i="3"/>
</calcChain>
</file>

<file path=xl/sharedStrings.xml><?xml version="1.0" encoding="utf-8"?>
<sst xmlns="http://schemas.openxmlformats.org/spreadsheetml/2006/main" count="222" uniqueCount="70">
  <si>
    <t>ANÁLISIS DE PRECIOS UNITARIOS</t>
  </si>
  <si>
    <t>CONCEPTO:</t>
  </si>
  <si>
    <t>UNIDAD:</t>
  </si>
  <si>
    <t>MATERIALES y OTROS INSUMOS</t>
  </si>
  <si>
    <t>Unidad</t>
  </si>
  <si>
    <t>Cantidad</t>
  </si>
  <si>
    <t>Costo Unitario</t>
  </si>
  <si>
    <t>Importe por trámite</t>
  </si>
  <si>
    <t>pieza</t>
  </si>
  <si>
    <t>SUMA:</t>
  </si>
  <si>
    <t>CECAA</t>
  </si>
  <si>
    <t>GUANTES PAR</t>
  </si>
  <si>
    <t>ALCOHOL</t>
  </si>
  <si>
    <t>GASA</t>
  </si>
  <si>
    <t>CUBRE BOCA</t>
  </si>
  <si>
    <t>JERINGA</t>
  </si>
  <si>
    <t>CIRUGIAS MAYOR/MENOR</t>
  </si>
  <si>
    <t>ISODINE</t>
  </si>
  <si>
    <t>PAPELERIA</t>
  </si>
  <si>
    <t>SUTURA 0</t>
  </si>
  <si>
    <t>HOJA DE BISTURI</t>
  </si>
  <si>
    <t>KRIT</t>
  </si>
  <si>
    <t>PERSONA</t>
  </si>
  <si>
    <t>ZOLETIL</t>
  </si>
  <si>
    <t>XILACINA</t>
  </si>
  <si>
    <t>FLUNIXIN</t>
  </si>
  <si>
    <t>ENROXIL</t>
  </si>
  <si>
    <t>SUTURA 2.0</t>
  </si>
  <si>
    <t>MELOXICAM</t>
  </si>
  <si>
    <t xml:space="preserve">TORUNDA DE ALHODÓN </t>
  </si>
  <si>
    <t>CONSULTA DE PERROS Y GATOS.</t>
  </si>
  <si>
    <t>VETERINARIO</t>
  </si>
  <si>
    <t>persona</t>
  </si>
  <si>
    <t xml:space="preserve">CURACIÓN DE HERIDA </t>
  </si>
  <si>
    <t xml:space="preserve">YODO ESPUMA </t>
  </si>
  <si>
    <t xml:space="preserve">CLORURO DE BENZALCONIO </t>
  </si>
  <si>
    <t xml:space="preserve">EQUIPO NECESARIO </t>
  </si>
  <si>
    <t xml:space="preserve">TERMÓMETRO </t>
  </si>
  <si>
    <t xml:space="preserve">ESTETOSCOPIO </t>
  </si>
  <si>
    <t>CURACIONES</t>
  </si>
  <si>
    <t>MEDICAMENTO</t>
  </si>
  <si>
    <t xml:space="preserve">EQUIPO </t>
  </si>
  <si>
    <t xml:space="preserve">RASURADORA </t>
  </si>
  <si>
    <t>ANESTESIA LOCAL Y TRANQUILIZANTE</t>
  </si>
  <si>
    <t>DESPARASITACION CON TABLETA</t>
  </si>
  <si>
    <t>PASTILLA DESPARASITANTE PARA 10 KG</t>
  </si>
  <si>
    <t>MANO DE OBRA</t>
  </si>
  <si>
    <t>Sueldo mensual</t>
  </si>
  <si>
    <t>sueldo diario</t>
  </si>
  <si>
    <t>Sueldo por hora</t>
  </si>
  <si>
    <t>Sueldo por minuto</t>
  </si>
  <si>
    <t>Total por  empleado</t>
  </si>
  <si>
    <t>Materiales e Insumos</t>
  </si>
  <si>
    <t>Mano de Obra</t>
  </si>
  <si>
    <t>Precio Unitario:</t>
  </si>
  <si>
    <t>ENROXIL (ANTIBIÓTICO)</t>
  </si>
  <si>
    <t xml:space="preserve">MELOXIVET (AINE) </t>
  </si>
  <si>
    <t xml:space="preserve">FLUNIXIN (AINE) </t>
  </si>
  <si>
    <t xml:space="preserve">MEDICAMENTO </t>
  </si>
  <si>
    <t>MANO DE OBRA VETERINARIO</t>
  </si>
  <si>
    <t>1 hora</t>
  </si>
  <si>
    <t>32 minutos</t>
  </si>
  <si>
    <t>37 min</t>
  </si>
  <si>
    <t>1 minuto</t>
  </si>
  <si>
    <t xml:space="preserve">TORUNDA DE ALGODÓN </t>
  </si>
  <si>
    <t>ENRO T</t>
  </si>
  <si>
    <t>INYECCION CON MEDICAMENTO</t>
  </si>
  <si>
    <t xml:space="preserve">pieza </t>
  </si>
  <si>
    <t>1095 usos</t>
  </si>
  <si>
    <t>365 usos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</si>
</sst>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$&quot;* #,##0.00_-;\-&quot;$&quot;* #,##0.00_-;_-&quot;$&quot;* &quot;-&quot;??_-;_-@_-"/>
    <numFmt numFmtId="164" formatCode="0.0"/>
    <numFmt numFmtId="165" formatCode="_(&quot;$&quot;\ * #,##0.00_);_(&quot;$&quot;\ * \(#,##0.00\);_(&quot;$&quot;\ * &quot;-&quot;??_);_(@_)"/>
    <numFmt numFmtId="166" formatCode="_(&quot;$&quot;\ * #,##0.000_);_(&quot;$&quot;\ * \(#,##0.000\);_(&quot;$&quot;\ * &quot;-&quot;??_);_(@_)"/>
    <numFmt numFmtId="167" formatCode="_(&quot;$&quot;* #,##0.00_);_(&quot;$&quot;* \(#,##0.00\);_(&quot;$&quot;* &quot;-&quot;??_);_(@_)"/>
    <numFmt numFmtId="168" formatCode="_(&quot;$&quot;* #,##0.00000_);_(&quot;$&quot;* \(#,##0.00000\);_(&quot;$&quot;* &quot;-&quot;??_);_(@_)"/>
    <numFmt numFmtId="169" formatCode="&quot;$&quot;#,##0.00"/>
  </numFmts>
  <fonts count="6" x14ac:knownFonts="1"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name val="Calibri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11">
    <xf numFmtId="0" fontId="0" fillId="0" borderId="0" xfId="0"/>
    <xf numFmtId="0" fontId="2" fillId="3" borderId="0" xfId="0" applyFont="1" applyFill="1" applyBorder="1" applyAlignment="1">
      <alignment horizontal="center"/>
    </xf>
    <xf numFmtId="0" fontId="3" fillId="0" borderId="0" xfId="0" applyFont="1"/>
    <xf numFmtId="0" fontId="2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165" fontId="2" fillId="2" borderId="6" xfId="1" applyFont="1" applyFill="1" applyBorder="1" applyAlignment="1">
      <alignment horizontal="center" vertical="center" wrapText="1"/>
    </xf>
    <xf numFmtId="0" fontId="3" fillId="0" borderId="6" xfId="0" applyFont="1" applyBorder="1"/>
    <xf numFmtId="0" fontId="3" fillId="0" borderId="6" xfId="0" applyFont="1" applyBorder="1" applyAlignment="1">
      <alignment horizontal="center"/>
    </xf>
    <xf numFmtId="165" fontId="3" fillId="0" borderId="6" xfId="1" applyFont="1" applyBorder="1"/>
    <xf numFmtId="167" fontId="3" fillId="0" borderId="0" xfId="0" applyNumberFormat="1" applyFont="1"/>
    <xf numFmtId="168" fontId="3" fillId="0" borderId="0" xfId="0" applyNumberFormat="1" applyFont="1"/>
    <xf numFmtId="166" fontId="3" fillId="0" borderId="7" xfId="1" applyNumberFormat="1" applyFont="1" applyBorder="1"/>
    <xf numFmtId="0" fontId="3" fillId="0" borderId="0" xfId="0" applyFont="1" applyAlignment="1">
      <alignment horizontal="center"/>
    </xf>
    <xf numFmtId="0" fontId="2" fillId="2" borderId="7" xfId="0" applyFont="1" applyFill="1" applyBorder="1"/>
    <xf numFmtId="0" fontId="3" fillId="0" borderId="0" xfId="0" applyFont="1" applyBorder="1" applyAlignment="1">
      <alignment wrapText="1"/>
    </xf>
    <xf numFmtId="169" fontId="3" fillId="0" borderId="6" xfId="1" applyNumberFormat="1" applyFont="1" applyBorder="1"/>
    <xf numFmtId="169" fontId="3" fillId="0" borderId="7" xfId="1" applyNumberFormat="1" applyFont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165" fontId="2" fillId="2" borderId="7" xfId="1" applyFont="1" applyFill="1" applyBorder="1"/>
    <xf numFmtId="2" fontId="3" fillId="0" borderId="0" xfId="0" applyNumberFormat="1" applyFont="1" applyAlignment="1">
      <alignment horizontal="center"/>
    </xf>
    <xf numFmtId="169" fontId="0" fillId="0" borderId="0" xfId="0" applyNumberFormat="1"/>
    <xf numFmtId="0" fontId="0" fillId="0" borderId="6" xfId="0" applyFont="1" applyBorder="1"/>
    <xf numFmtId="165" fontId="3" fillId="2" borderId="0" xfId="0" applyNumberFormat="1" applyFont="1" applyFill="1"/>
    <xf numFmtId="44" fontId="3" fillId="2" borderId="0" xfId="0" applyNumberFormat="1" applyFont="1" applyFill="1"/>
    <xf numFmtId="0" fontId="0" fillId="0" borderId="0" xfId="0"/>
    <xf numFmtId="0" fontId="3" fillId="0" borderId="0" xfId="0" applyFont="1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left"/>
    </xf>
    <xf numFmtId="0" fontId="4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justify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/>
    </xf>
    <xf numFmtId="165" fontId="2" fillId="2" borderId="6" xfId="1" applyFont="1" applyFill="1" applyBorder="1" applyAlignment="1">
      <alignment horizontal="center" vertical="center" wrapText="1"/>
    </xf>
    <xf numFmtId="165" fontId="2" fillId="3" borderId="0" xfId="1" applyFont="1" applyFill="1" applyBorder="1" applyAlignment="1">
      <alignment horizontal="center" vertical="center" wrapText="1"/>
    </xf>
    <xf numFmtId="0" fontId="3" fillId="0" borderId="6" xfId="0" applyFont="1" applyBorder="1"/>
    <xf numFmtId="0" fontId="3" fillId="0" borderId="6" xfId="0" applyFont="1" applyBorder="1" applyAlignment="1">
      <alignment horizontal="center"/>
    </xf>
    <xf numFmtId="165" fontId="3" fillId="0" borderId="6" xfId="1" applyFont="1" applyBorder="1"/>
    <xf numFmtId="165" fontId="3" fillId="3" borderId="0" xfId="1" applyFont="1" applyFill="1" applyBorder="1"/>
    <xf numFmtId="0" fontId="3" fillId="0" borderId="0" xfId="0" applyFont="1" applyAlignment="1">
      <alignment horizontal="center"/>
    </xf>
    <xf numFmtId="0" fontId="2" fillId="2" borderId="7" xfId="0" applyFont="1" applyFill="1" applyBorder="1"/>
    <xf numFmtId="165" fontId="2" fillId="3" borderId="0" xfId="1" applyFont="1" applyFill="1" applyBorder="1"/>
    <xf numFmtId="165" fontId="2" fillId="2" borderId="7" xfId="1" applyNumberFormat="1" applyFont="1" applyFill="1" applyBorder="1"/>
    <xf numFmtId="0" fontId="3" fillId="0" borderId="6" xfId="0" applyNumberFormat="1" applyFont="1" applyBorder="1" applyAlignment="1">
      <alignment horizontal="center"/>
    </xf>
    <xf numFmtId="169" fontId="3" fillId="0" borderId="6" xfId="1" applyNumberFormat="1" applyFont="1" applyBorder="1"/>
    <xf numFmtId="44" fontId="0" fillId="0" borderId="0" xfId="0" applyNumberFormat="1"/>
    <xf numFmtId="0" fontId="0" fillId="0" borderId="0" xfId="0"/>
    <xf numFmtId="0" fontId="2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left"/>
    </xf>
    <xf numFmtId="0" fontId="4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justify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165" fontId="2" fillId="2" borderId="6" xfId="1" applyFont="1" applyFill="1" applyBorder="1" applyAlignment="1">
      <alignment horizontal="center" vertical="center" wrapText="1"/>
    </xf>
    <xf numFmtId="0" fontId="3" fillId="0" borderId="6" xfId="0" applyFont="1" applyBorder="1"/>
    <xf numFmtId="0" fontId="3" fillId="0" borderId="6" xfId="0" applyFont="1" applyBorder="1" applyAlignment="1">
      <alignment horizontal="center"/>
    </xf>
    <xf numFmtId="165" fontId="3" fillId="0" borderId="6" xfId="1" applyFont="1" applyBorder="1"/>
    <xf numFmtId="0" fontId="3" fillId="0" borderId="0" xfId="0" applyFont="1" applyAlignment="1">
      <alignment horizontal="center"/>
    </xf>
    <xf numFmtId="0" fontId="2" fillId="2" borderId="7" xfId="0" applyFont="1" applyFill="1" applyBorder="1"/>
    <xf numFmtId="165" fontId="2" fillId="2" borderId="7" xfId="1" applyNumberFormat="1" applyFont="1" applyFill="1" applyBorder="1"/>
    <xf numFmtId="0" fontId="3" fillId="0" borderId="6" xfId="0" applyNumberFormat="1" applyFont="1" applyBorder="1" applyAlignment="1">
      <alignment horizontal="center"/>
    </xf>
    <xf numFmtId="169" fontId="3" fillId="0" borderId="6" xfId="1" applyNumberFormat="1" applyFont="1" applyBorder="1"/>
    <xf numFmtId="0" fontId="2" fillId="2" borderId="7" xfId="0" applyFont="1" applyFill="1" applyBorder="1" applyAlignment="1">
      <alignment horizontal="right"/>
    </xf>
    <xf numFmtId="0" fontId="5" fillId="2" borderId="7" xfId="0" applyFont="1" applyFill="1" applyBorder="1"/>
    <xf numFmtId="0" fontId="5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right"/>
    </xf>
    <xf numFmtId="4" fontId="0" fillId="0" borderId="0" xfId="0" applyNumberFormat="1"/>
    <xf numFmtId="2" fontId="0" fillId="0" borderId="0" xfId="0" applyNumberFormat="1"/>
    <xf numFmtId="169" fontId="5" fillId="2" borderId="0" xfId="0" applyNumberFormat="1" applyFont="1" applyFill="1"/>
    <xf numFmtId="165" fontId="3" fillId="3" borderId="0" xfId="0" applyNumberFormat="1" applyFont="1" applyFill="1"/>
    <xf numFmtId="44" fontId="3" fillId="3" borderId="0" xfId="0" applyNumberFormat="1" applyFont="1" applyFill="1"/>
    <xf numFmtId="165" fontId="2" fillId="3" borderId="7" xfId="1" applyFont="1" applyFill="1" applyBorder="1"/>
    <xf numFmtId="0" fontId="0" fillId="0" borderId="0" xfId="0" applyAlignment="1">
      <alignment horizontal="center"/>
    </xf>
    <xf numFmtId="0" fontId="2" fillId="2" borderId="7" xfId="0" applyFont="1" applyFill="1" applyBorder="1" applyAlignment="1">
      <alignment horizontal="right"/>
    </xf>
    <xf numFmtId="3" fontId="0" fillId="0" borderId="0" xfId="0" applyNumberFormat="1"/>
    <xf numFmtId="0" fontId="2" fillId="2" borderId="7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 wrapText="1"/>
    </xf>
    <xf numFmtId="0" fontId="0" fillId="0" borderId="10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9" fontId="3" fillId="0" borderId="4" xfId="1" applyNumberFormat="1" applyFont="1" applyBorder="1" applyAlignment="1">
      <alignment horizontal="center" vertical="center"/>
    </xf>
    <xf numFmtId="169" fontId="3" fillId="0" borderId="10" xfId="1" applyNumberFormat="1" applyFont="1" applyBorder="1" applyAlignment="1">
      <alignment horizontal="center" vertical="center"/>
    </xf>
    <xf numFmtId="165" fontId="3" fillId="0" borderId="4" xfId="1" applyFont="1" applyBorder="1" applyAlignment="1">
      <alignment horizontal="center" vertical="center"/>
    </xf>
    <xf numFmtId="165" fontId="3" fillId="0" borderId="10" xfId="1" applyFont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1420495</xdr:colOff>
      <xdr:row>4</xdr:row>
      <xdr:rowOff>57150</xdr:rowOff>
    </xdr:to>
    <xdr:pic>
      <xdr:nvPicPr>
        <xdr:cNvPr id="3" name="Imagen 2" descr="C:\Users\COMUNIDADES SALUDABL\Searches\Desktop\Logogtipo 2018-202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420495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19050</xdr:rowOff>
    </xdr:from>
    <xdr:to>
      <xdr:col>0</xdr:col>
      <xdr:colOff>1449070</xdr:colOff>
      <xdr:row>6</xdr:row>
      <xdr:rowOff>85724</xdr:rowOff>
    </xdr:to>
    <xdr:pic>
      <xdr:nvPicPr>
        <xdr:cNvPr id="3" name="Imagen 2" descr="C:\Users\COMUNIDADES SALUDABL\Searches\Desktop\Logogtipo 2018-202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" y="19050"/>
          <a:ext cx="1420495" cy="1038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0</xdr:col>
      <xdr:colOff>1487170</xdr:colOff>
      <xdr:row>6</xdr:row>
      <xdr:rowOff>66674</xdr:rowOff>
    </xdr:to>
    <xdr:pic>
      <xdr:nvPicPr>
        <xdr:cNvPr id="3" name="Imagen 2" descr="C:\Users\COMUNIDADES SALUDABL\Searches\Desktop\Logogtipo 2018-202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675" y="0"/>
          <a:ext cx="1420495" cy="1038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1477645</xdr:colOff>
      <xdr:row>5</xdr:row>
      <xdr:rowOff>133349</xdr:rowOff>
    </xdr:to>
    <xdr:pic>
      <xdr:nvPicPr>
        <xdr:cNvPr id="3" name="Imagen 2" descr="C:\Users\COMUNIDADES SALUDABL\Searches\Desktop\Logogtipo 2018-202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0"/>
          <a:ext cx="1420495" cy="1038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47625</xdr:rowOff>
    </xdr:from>
    <xdr:to>
      <xdr:col>0</xdr:col>
      <xdr:colOff>1572895</xdr:colOff>
      <xdr:row>6</xdr:row>
      <xdr:rowOff>114299</xdr:rowOff>
    </xdr:to>
    <xdr:pic>
      <xdr:nvPicPr>
        <xdr:cNvPr id="3" name="Imagen 2" descr="C:\Users\COMUNIDADES SALUDABL\Searches\Desktop\Logogtipo 2018-202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2400" y="47625"/>
          <a:ext cx="1420495" cy="1038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opLeftCell="A19" workbookViewId="0">
      <selection activeCell="E22" sqref="E22"/>
    </sheetView>
  </sheetViews>
  <sheetFormatPr baseColWidth="10" defaultRowHeight="12.5" x14ac:dyDescent="0.25"/>
  <cols>
    <col min="1" max="1" width="32" customWidth="1"/>
    <col min="2" max="2" width="11" customWidth="1"/>
    <col min="3" max="3" width="11.453125" customWidth="1"/>
    <col min="5" max="5" width="13.26953125" customWidth="1"/>
    <col min="6" max="6" width="11.1796875" customWidth="1"/>
    <col min="7" max="7" width="10.54296875" customWidth="1"/>
  </cols>
  <sheetData>
    <row r="1" spans="1:7" s="62" customFormat="1" x14ac:dyDescent="0.25"/>
    <row r="2" spans="1:7" s="62" customFormat="1" x14ac:dyDescent="0.25"/>
    <row r="3" spans="1:7" s="62" customFormat="1" x14ac:dyDescent="0.25"/>
    <row r="4" spans="1:7" s="62" customFormat="1" x14ac:dyDescent="0.25"/>
    <row r="5" spans="1:7" s="62" customFormat="1" x14ac:dyDescent="0.25"/>
    <row r="6" spans="1:7" ht="14" x14ac:dyDescent="0.3">
      <c r="A6" s="96" t="s">
        <v>0</v>
      </c>
      <c r="B6" s="96"/>
      <c r="C6" s="96"/>
      <c r="D6" s="96"/>
      <c r="E6" s="96"/>
      <c r="F6" s="1"/>
      <c r="G6" s="36"/>
    </row>
    <row r="7" spans="1:7" ht="14" x14ac:dyDescent="0.3">
      <c r="A7" s="63" t="s">
        <v>1</v>
      </c>
      <c r="B7" s="64"/>
      <c r="C7" s="65"/>
      <c r="D7" s="66"/>
      <c r="E7" s="67" t="s">
        <v>2</v>
      </c>
      <c r="F7" s="8"/>
      <c r="G7" s="36"/>
    </row>
    <row r="8" spans="1:7" ht="14.5" x14ac:dyDescent="0.3">
      <c r="A8" s="68" t="s">
        <v>16</v>
      </c>
      <c r="B8" s="69"/>
      <c r="C8" s="69"/>
      <c r="D8" s="69"/>
      <c r="E8" s="70" t="s">
        <v>10</v>
      </c>
      <c r="F8" s="11"/>
      <c r="G8" s="36"/>
    </row>
    <row r="9" spans="1:7" ht="28" x14ac:dyDescent="0.3">
      <c r="A9" s="71" t="s">
        <v>3</v>
      </c>
      <c r="B9" s="71" t="s">
        <v>4</v>
      </c>
      <c r="C9" s="71" t="s">
        <v>5</v>
      </c>
      <c r="D9" s="71" t="s">
        <v>6</v>
      </c>
      <c r="E9" s="72" t="s">
        <v>7</v>
      </c>
      <c r="F9" s="50"/>
      <c r="G9" s="36"/>
    </row>
    <row r="10" spans="1:7" ht="14" x14ac:dyDescent="0.3">
      <c r="A10" s="73" t="s">
        <v>11</v>
      </c>
      <c r="B10" s="74" t="s">
        <v>8</v>
      </c>
      <c r="C10" s="79">
        <v>2</v>
      </c>
      <c r="D10" s="80">
        <v>7.5</v>
      </c>
      <c r="E10" s="75">
        <v>15</v>
      </c>
      <c r="F10" s="54"/>
      <c r="G10" s="17"/>
    </row>
    <row r="11" spans="1:7" ht="14" x14ac:dyDescent="0.3">
      <c r="A11" s="73" t="s">
        <v>12</v>
      </c>
      <c r="B11" s="74" t="s">
        <v>8</v>
      </c>
      <c r="C11" s="79">
        <v>1</v>
      </c>
      <c r="D11" s="80">
        <v>10</v>
      </c>
      <c r="E11" s="75">
        <v>10</v>
      </c>
      <c r="F11" s="54"/>
      <c r="G11" s="17"/>
    </row>
    <row r="12" spans="1:7" ht="14" x14ac:dyDescent="0.3">
      <c r="A12" s="73" t="s">
        <v>13</v>
      </c>
      <c r="B12" s="74" t="s">
        <v>8</v>
      </c>
      <c r="C12" s="79">
        <v>10</v>
      </c>
      <c r="D12" s="80">
        <v>1.9</v>
      </c>
      <c r="E12" s="75">
        <v>19</v>
      </c>
      <c r="F12" s="54"/>
      <c r="G12" s="17"/>
    </row>
    <row r="13" spans="1:7" ht="14" x14ac:dyDescent="0.3">
      <c r="A13" s="73" t="s">
        <v>14</v>
      </c>
      <c r="B13" s="74" t="s">
        <v>8</v>
      </c>
      <c r="C13" s="79">
        <v>1</v>
      </c>
      <c r="D13" s="80">
        <v>12</v>
      </c>
      <c r="E13" s="75">
        <v>12</v>
      </c>
      <c r="F13" s="54"/>
      <c r="G13" s="17"/>
    </row>
    <row r="14" spans="1:7" ht="14" x14ac:dyDescent="0.3">
      <c r="A14" s="73" t="s">
        <v>23</v>
      </c>
      <c r="B14" s="74" t="s">
        <v>8</v>
      </c>
      <c r="C14" s="79">
        <v>1</v>
      </c>
      <c r="D14" s="80">
        <v>102</v>
      </c>
      <c r="E14" s="75">
        <v>102</v>
      </c>
      <c r="F14" s="54"/>
      <c r="G14" s="17"/>
    </row>
    <row r="15" spans="1:7" ht="14" x14ac:dyDescent="0.3">
      <c r="A15" s="73" t="s">
        <v>24</v>
      </c>
      <c r="B15" s="74" t="s">
        <v>8</v>
      </c>
      <c r="C15" s="79">
        <v>0.5</v>
      </c>
      <c r="D15" s="80">
        <v>6</v>
      </c>
      <c r="E15" s="75">
        <v>6</v>
      </c>
      <c r="F15" s="54"/>
      <c r="G15" s="17"/>
    </row>
    <row r="16" spans="1:7" ht="14" x14ac:dyDescent="0.3">
      <c r="A16" s="73" t="s">
        <v>15</v>
      </c>
      <c r="B16" s="74" t="s">
        <v>8</v>
      </c>
      <c r="C16" s="79">
        <v>3</v>
      </c>
      <c r="D16" s="80">
        <v>5</v>
      </c>
      <c r="E16" s="75">
        <f>C16*D16</f>
        <v>15</v>
      </c>
      <c r="F16" s="54"/>
      <c r="G16" s="17"/>
    </row>
    <row r="17" spans="1:7" ht="14" x14ac:dyDescent="0.3">
      <c r="A17" s="73" t="s">
        <v>25</v>
      </c>
      <c r="B17" s="74" t="s">
        <v>8</v>
      </c>
      <c r="C17" s="79">
        <v>0.5</v>
      </c>
      <c r="D17" s="80">
        <v>5</v>
      </c>
      <c r="E17" s="75">
        <f>D17</f>
        <v>5</v>
      </c>
      <c r="F17" s="54"/>
      <c r="G17" s="17"/>
    </row>
    <row r="18" spans="1:7" ht="14" x14ac:dyDescent="0.3">
      <c r="A18" s="73" t="s">
        <v>26</v>
      </c>
      <c r="B18" s="74" t="s">
        <v>8</v>
      </c>
      <c r="C18" s="79">
        <v>0.5</v>
      </c>
      <c r="D18" s="80">
        <v>3</v>
      </c>
      <c r="E18" s="75">
        <v>1.5</v>
      </c>
      <c r="F18" s="54"/>
      <c r="G18" s="17"/>
    </row>
    <row r="19" spans="1:7" ht="14" x14ac:dyDescent="0.3">
      <c r="A19" s="73" t="s">
        <v>19</v>
      </c>
      <c r="B19" s="74" t="s">
        <v>8</v>
      </c>
      <c r="C19" s="79">
        <v>1</v>
      </c>
      <c r="D19" s="80">
        <v>45</v>
      </c>
      <c r="E19" s="75">
        <v>45</v>
      </c>
      <c r="F19" s="54"/>
      <c r="G19" s="17"/>
    </row>
    <row r="20" spans="1:7" ht="14" x14ac:dyDescent="0.3">
      <c r="A20" s="73" t="s">
        <v>27</v>
      </c>
      <c r="B20" s="74" t="s">
        <v>8</v>
      </c>
      <c r="C20" s="79">
        <v>1</v>
      </c>
      <c r="D20" s="80">
        <v>45</v>
      </c>
      <c r="E20" s="75">
        <v>45</v>
      </c>
      <c r="F20" s="54"/>
      <c r="G20" s="17"/>
    </row>
    <row r="21" spans="1:7" ht="14" x14ac:dyDescent="0.3">
      <c r="A21" s="73" t="s">
        <v>20</v>
      </c>
      <c r="B21" s="74" t="s">
        <v>8</v>
      </c>
      <c r="C21" s="79">
        <v>1</v>
      </c>
      <c r="D21" s="80">
        <v>4</v>
      </c>
      <c r="E21" s="75">
        <v>4</v>
      </c>
      <c r="F21" s="54"/>
      <c r="G21" s="17"/>
    </row>
    <row r="22" spans="1:7" ht="14" x14ac:dyDescent="0.3">
      <c r="A22" s="73" t="s">
        <v>17</v>
      </c>
      <c r="B22" s="74" t="s">
        <v>8</v>
      </c>
      <c r="C22" s="79">
        <v>1</v>
      </c>
      <c r="D22" s="80">
        <v>10</v>
      </c>
      <c r="E22" s="75">
        <v>10</v>
      </c>
      <c r="F22" s="54"/>
      <c r="G22" s="17"/>
    </row>
    <row r="23" spans="1:7" ht="14" x14ac:dyDescent="0.3">
      <c r="A23" s="73" t="s">
        <v>18</v>
      </c>
      <c r="B23" s="74" t="s">
        <v>8</v>
      </c>
      <c r="C23" s="79">
        <v>2</v>
      </c>
      <c r="D23" s="80">
        <v>2</v>
      </c>
      <c r="E23" s="75">
        <v>2</v>
      </c>
      <c r="F23" s="54"/>
      <c r="G23" s="17"/>
    </row>
    <row r="24" spans="1:7" ht="14" x14ac:dyDescent="0.3">
      <c r="A24" s="73" t="s">
        <v>21</v>
      </c>
      <c r="B24" s="74" t="s">
        <v>8</v>
      </c>
      <c r="C24" s="79">
        <v>15</v>
      </c>
      <c r="D24" s="80">
        <v>0.27</v>
      </c>
      <c r="E24" s="75">
        <v>4.0999999999999996</v>
      </c>
      <c r="F24" s="54"/>
      <c r="G24" s="18"/>
    </row>
    <row r="25" spans="1:7" ht="14" x14ac:dyDescent="0.3">
      <c r="A25" s="73" t="s">
        <v>28</v>
      </c>
      <c r="B25" s="74" t="s">
        <v>8</v>
      </c>
      <c r="C25" s="79">
        <v>0.5</v>
      </c>
      <c r="D25" s="24">
        <v>26.39</v>
      </c>
      <c r="E25" s="75">
        <v>13.15</v>
      </c>
      <c r="F25" s="54"/>
      <c r="G25" s="18"/>
    </row>
    <row r="26" spans="1:7" ht="14" x14ac:dyDescent="0.3">
      <c r="A26" s="73" t="s">
        <v>65</v>
      </c>
      <c r="B26" s="74" t="s">
        <v>8</v>
      </c>
      <c r="C26" s="79">
        <v>9</v>
      </c>
      <c r="D26" s="24">
        <v>7.25</v>
      </c>
      <c r="E26" s="75">
        <f t="shared" ref="E26" si="0">+ROUND(C26*D26,2)</f>
        <v>65.25</v>
      </c>
      <c r="F26" s="54"/>
      <c r="G26" s="18"/>
    </row>
    <row r="27" spans="1:7" ht="14" x14ac:dyDescent="0.3">
      <c r="A27" s="73" t="s">
        <v>64</v>
      </c>
      <c r="B27" s="74" t="s">
        <v>8</v>
      </c>
      <c r="C27" s="79">
        <v>1</v>
      </c>
      <c r="D27" s="24">
        <v>2</v>
      </c>
      <c r="E27" s="75">
        <v>20</v>
      </c>
      <c r="F27" s="54"/>
      <c r="G27" s="18"/>
    </row>
    <row r="28" spans="1:7" ht="14" x14ac:dyDescent="0.3">
      <c r="A28" s="36"/>
      <c r="B28" s="76"/>
      <c r="C28" s="36"/>
      <c r="D28" s="77" t="s">
        <v>9</v>
      </c>
      <c r="E28" s="78">
        <f>SUM(E10:E27)</f>
        <v>394</v>
      </c>
      <c r="F28" s="57"/>
      <c r="G28" s="36"/>
    </row>
    <row r="29" spans="1:7" ht="26" x14ac:dyDescent="0.25">
      <c r="A29" s="83" t="s">
        <v>46</v>
      </c>
      <c r="B29" s="83" t="s">
        <v>4</v>
      </c>
      <c r="C29" s="83" t="s">
        <v>5</v>
      </c>
      <c r="D29" s="83" t="s">
        <v>47</v>
      </c>
      <c r="E29" s="83" t="s">
        <v>48</v>
      </c>
      <c r="F29" s="84" t="s">
        <v>49</v>
      </c>
      <c r="G29" s="84" t="s">
        <v>51</v>
      </c>
    </row>
    <row r="30" spans="1:7" ht="14" x14ac:dyDescent="0.3">
      <c r="A30" s="73" t="s">
        <v>59</v>
      </c>
      <c r="B30" s="74" t="s">
        <v>22</v>
      </c>
      <c r="C30" s="92" t="s">
        <v>60</v>
      </c>
      <c r="D30" s="31">
        <v>19000</v>
      </c>
      <c r="E30" s="31">
        <v>633.33000000000004</v>
      </c>
      <c r="F30" s="62">
        <v>79.16</v>
      </c>
      <c r="G30" s="87">
        <v>80</v>
      </c>
    </row>
    <row r="31" spans="1:7" ht="13" x14ac:dyDescent="0.3">
      <c r="A31" s="62"/>
      <c r="B31" s="62"/>
      <c r="C31" s="62"/>
      <c r="D31" s="82" t="s">
        <v>9</v>
      </c>
      <c r="E31" s="88">
        <v>80</v>
      </c>
      <c r="F31" s="62"/>
      <c r="G31" s="62"/>
    </row>
    <row r="32" spans="1:7" ht="14" x14ac:dyDescent="0.3">
      <c r="A32" s="62"/>
      <c r="B32" s="62"/>
      <c r="C32" s="62"/>
      <c r="D32" s="77"/>
      <c r="E32" s="95" t="s">
        <v>52</v>
      </c>
      <c r="F32" s="33">
        <v>394</v>
      </c>
      <c r="G32" s="89"/>
    </row>
    <row r="33" spans="1:7" ht="14" x14ac:dyDescent="0.3">
      <c r="A33" s="62"/>
      <c r="B33" s="62"/>
      <c r="C33" s="62"/>
      <c r="D33" s="77"/>
      <c r="E33" s="95" t="s">
        <v>53</v>
      </c>
      <c r="F33" s="34">
        <v>80</v>
      </c>
      <c r="G33" s="90"/>
    </row>
    <row r="34" spans="1:7" ht="14" x14ac:dyDescent="0.3">
      <c r="A34" s="36"/>
      <c r="B34" s="36"/>
      <c r="C34" s="36"/>
      <c r="D34" s="77"/>
      <c r="E34" s="95" t="s">
        <v>54</v>
      </c>
      <c r="F34" s="29">
        <f>SUM(F32:F33)</f>
        <v>474</v>
      </c>
      <c r="G34" s="91"/>
    </row>
    <row r="35" spans="1:7" ht="14" x14ac:dyDescent="0.3">
      <c r="A35" s="22"/>
      <c r="B35" s="36"/>
      <c r="C35" s="36"/>
      <c r="D35" s="36"/>
      <c r="E35" s="36"/>
      <c r="F35" s="36"/>
      <c r="G35" s="36"/>
    </row>
    <row r="36" spans="1:7" ht="14" x14ac:dyDescent="0.3">
      <c r="A36" s="22"/>
      <c r="B36" s="36"/>
      <c r="C36" s="36"/>
      <c r="D36" s="36"/>
      <c r="E36" s="36"/>
      <c r="F36" s="36"/>
      <c r="G36" s="36"/>
    </row>
    <row r="37" spans="1:7" ht="14" x14ac:dyDescent="0.3">
      <c r="A37" s="22"/>
      <c r="B37" s="36"/>
      <c r="C37" s="36"/>
      <c r="D37" s="36"/>
      <c r="E37" s="36"/>
      <c r="F37" s="36"/>
      <c r="G37" s="36"/>
    </row>
  </sheetData>
  <mergeCells count="1">
    <mergeCell ref="A6:E6"/>
  </mergeCells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opLeftCell="A10" workbookViewId="0">
      <selection activeCell="C22" sqref="C22"/>
    </sheetView>
  </sheetViews>
  <sheetFormatPr baseColWidth="10" defaultRowHeight="12.5" x14ac:dyDescent="0.25"/>
  <cols>
    <col min="1" max="1" width="35.81640625" bestFit="1" customWidth="1"/>
    <col min="2" max="2" width="10" customWidth="1"/>
    <col min="4" max="4" width="15.453125" bestFit="1" customWidth="1"/>
    <col min="5" max="5" width="20.7265625" customWidth="1"/>
    <col min="6" max="6" width="8.54296875" customWidth="1"/>
  </cols>
  <sheetData>
    <row r="1" spans="1:5" s="62" customFormat="1" x14ac:dyDescent="0.25"/>
    <row r="2" spans="1:5" s="62" customFormat="1" x14ac:dyDescent="0.25"/>
    <row r="3" spans="1:5" s="62" customFormat="1" x14ac:dyDescent="0.25"/>
    <row r="4" spans="1:5" s="62" customFormat="1" x14ac:dyDescent="0.25"/>
    <row r="5" spans="1:5" s="62" customFormat="1" x14ac:dyDescent="0.25"/>
    <row r="6" spans="1:5" s="62" customFormat="1" x14ac:dyDescent="0.25"/>
    <row r="8" spans="1:5" ht="14" x14ac:dyDescent="0.3">
      <c r="A8" s="97" t="s">
        <v>0</v>
      </c>
      <c r="B8" s="97"/>
      <c r="C8" s="97"/>
      <c r="D8" s="97"/>
      <c r="E8" s="97"/>
    </row>
    <row r="9" spans="1:5" ht="14" x14ac:dyDescent="0.3">
      <c r="A9" s="25"/>
      <c r="B9" s="20"/>
      <c r="C9" s="20"/>
      <c r="D9" s="20"/>
      <c r="E9" s="20"/>
    </row>
    <row r="10" spans="1:5" ht="14" x14ac:dyDescent="0.3">
      <c r="A10" s="3" t="s">
        <v>1</v>
      </c>
      <c r="B10" s="4"/>
      <c r="C10" s="5"/>
      <c r="D10" s="6"/>
      <c r="E10" s="7" t="s">
        <v>2</v>
      </c>
    </row>
    <row r="11" spans="1:5" ht="19.5" customHeight="1" x14ac:dyDescent="0.25">
      <c r="A11" s="9" t="s">
        <v>30</v>
      </c>
      <c r="B11" s="26"/>
      <c r="C11" s="26"/>
      <c r="D11" s="26"/>
      <c r="E11" s="10" t="s">
        <v>10</v>
      </c>
    </row>
    <row r="12" spans="1:5" ht="14" x14ac:dyDescent="0.3">
      <c r="A12" s="27"/>
      <c r="B12" s="20"/>
      <c r="C12" s="20"/>
      <c r="D12" s="20"/>
      <c r="E12" s="20"/>
    </row>
    <row r="13" spans="1:5" ht="14" x14ac:dyDescent="0.3">
      <c r="A13" s="28"/>
      <c r="B13" s="20"/>
      <c r="C13" s="20"/>
      <c r="D13" s="20"/>
      <c r="E13" s="20"/>
    </row>
    <row r="14" spans="1:5" ht="14" x14ac:dyDescent="0.25">
      <c r="A14" s="12" t="s">
        <v>3</v>
      </c>
      <c r="B14" s="12" t="s">
        <v>4</v>
      </c>
      <c r="C14" s="12" t="s">
        <v>5</v>
      </c>
      <c r="D14" s="12" t="s">
        <v>6</v>
      </c>
      <c r="E14" s="13" t="s">
        <v>7</v>
      </c>
    </row>
    <row r="15" spans="1:5" ht="14" x14ac:dyDescent="0.3">
      <c r="A15" s="14" t="s">
        <v>11</v>
      </c>
      <c r="B15" s="15" t="s">
        <v>8</v>
      </c>
      <c r="C15" s="15">
        <v>1</v>
      </c>
      <c r="D15" s="23">
        <v>6</v>
      </c>
      <c r="E15" s="16">
        <v>6</v>
      </c>
    </row>
    <row r="16" spans="1:5" ht="14" x14ac:dyDescent="0.3">
      <c r="A16" s="14" t="s">
        <v>12</v>
      </c>
      <c r="B16" s="15" t="s">
        <v>8</v>
      </c>
      <c r="C16" s="15">
        <v>1</v>
      </c>
      <c r="D16" s="23">
        <v>10</v>
      </c>
      <c r="E16" s="16">
        <v>10</v>
      </c>
    </row>
    <row r="17" spans="1:8" ht="14" x14ac:dyDescent="0.3">
      <c r="A17" s="14" t="s">
        <v>13</v>
      </c>
      <c r="B17" s="15" t="s">
        <v>8</v>
      </c>
      <c r="C17" s="15">
        <v>1</v>
      </c>
      <c r="D17" s="23">
        <v>1.7</v>
      </c>
      <c r="E17" s="16">
        <v>1.7</v>
      </c>
    </row>
    <row r="18" spans="1:8" ht="14" x14ac:dyDescent="0.3">
      <c r="A18" s="14" t="s">
        <v>14</v>
      </c>
      <c r="B18" s="15" t="s">
        <v>8</v>
      </c>
      <c r="C18" s="15">
        <v>1</v>
      </c>
      <c r="D18" s="23">
        <v>12</v>
      </c>
      <c r="E18" s="16">
        <v>12</v>
      </c>
    </row>
    <row r="19" spans="1:8" ht="14" x14ac:dyDescent="0.3">
      <c r="A19" s="98" t="s">
        <v>36</v>
      </c>
      <c r="B19" s="99"/>
      <c r="C19" s="99"/>
      <c r="D19" s="99"/>
      <c r="E19" s="100"/>
    </row>
    <row r="20" spans="1:8" ht="14" x14ac:dyDescent="0.3">
      <c r="A20" s="14" t="s">
        <v>37</v>
      </c>
      <c r="B20" s="15" t="s">
        <v>67</v>
      </c>
      <c r="C20" s="15" t="s">
        <v>69</v>
      </c>
      <c r="D20" s="23">
        <v>812</v>
      </c>
      <c r="E20" s="16">
        <v>2.2200000000000002</v>
      </c>
    </row>
    <row r="21" spans="1:8" ht="14" x14ac:dyDescent="0.3">
      <c r="A21" s="14" t="s">
        <v>38</v>
      </c>
      <c r="B21" s="15" t="s">
        <v>8</v>
      </c>
      <c r="C21" s="15" t="s">
        <v>69</v>
      </c>
      <c r="D21" s="23">
        <v>926</v>
      </c>
      <c r="E21" s="16">
        <v>2.54</v>
      </c>
    </row>
    <row r="22" spans="1:8" ht="14" x14ac:dyDescent="0.3">
      <c r="A22" s="14"/>
      <c r="B22" s="15"/>
      <c r="C22" s="15"/>
      <c r="D22" s="23"/>
      <c r="E22" s="16"/>
    </row>
    <row r="23" spans="1:8" ht="14" x14ac:dyDescent="0.3">
      <c r="A23" s="2"/>
      <c r="B23" s="20"/>
      <c r="C23" s="2"/>
      <c r="D23" s="21" t="s">
        <v>9</v>
      </c>
      <c r="E23" s="29">
        <f>SUM(E15:E22)</f>
        <v>34.46</v>
      </c>
    </row>
    <row r="26" spans="1:8" ht="35.25" customHeight="1" x14ac:dyDescent="0.25">
      <c r="A26" s="83" t="s">
        <v>46</v>
      </c>
      <c r="B26" s="83" t="s">
        <v>4</v>
      </c>
      <c r="C26" s="83" t="s">
        <v>5</v>
      </c>
      <c r="D26" s="83" t="s">
        <v>47</v>
      </c>
      <c r="E26" s="83" t="s">
        <v>48</v>
      </c>
      <c r="F26" s="84" t="s">
        <v>49</v>
      </c>
      <c r="G26" s="84" t="s">
        <v>50</v>
      </c>
      <c r="H26" s="84" t="s">
        <v>51</v>
      </c>
    </row>
    <row r="27" spans="1:8" ht="14" x14ac:dyDescent="0.3">
      <c r="A27" s="73" t="s">
        <v>31</v>
      </c>
      <c r="B27" t="s">
        <v>22</v>
      </c>
      <c r="C27" t="s">
        <v>61</v>
      </c>
      <c r="D27" s="86">
        <v>19000</v>
      </c>
      <c r="E27">
        <v>633.33000000000004</v>
      </c>
      <c r="F27">
        <v>79.16</v>
      </c>
      <c r="G27">
        <v>1.3</v>
      </c>
      <c r="H27">
        <v>41.66</v>
      </c>
    </row>
    <row r="29" spans="1:8" ht="14" x14ac:dyDescent="0.3">
      <c r="G29" s="77" t="s">
        <v>9</v>
      </c>
      <c r="H29" s="29">
        <f>SUM(H22:H28)</f>
        <v>41.66</v>
      </c>
    </row>
    <row r="32" spans="1:8" ht="14" x14ac:dyDescent="0.3">
      <c r="E32" s="36"/>
      <c r="F32" s="77"/>
      <c r="G32" s="81" t="s">
        <v>52</v>
      </c>
      <c r="H32" s="33">
        <v>34.46</v>
      </c>
    </row>
    <row r="33" spans="5:8" ht="14" x14ac:dyDescent="0.3">
      <c r="E33" s="36"/>
      <c r="F33" s="77"/>
      <c r="G33" s="81" t="s">
        <v>53</v>
      </c>
      <c r="H33" s="34">
        <v>41.66</v>
      </c>
    </row>
    <row r="34" spans="5:8" ht="14" x14ac:dyDescent="0.3">
      <c r="E34" s="36"/>
      <c r="F34" s="77"/>
      <c r="G34" s="81" t="s">
        <v>54</v>
      </c>
      <c r="H34" s="29">
        <f>SUM(H32:H33)</f>
        <v>76.12</v>
      </c>
    </row>
  </sheetData>
  <mergeCells count="2">
    <mergeCell ref="A8:E8"/>
    <mergeCell ref="A19:E19"/>
  </mergeCells>
  <pageMargins left="0.7" right="0.7" top="0.75" bottom="0.75" header="0.3" footer="0.3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opLeftCell="A15" workbookViewId="0">
      <selection activeCell="E31" sqref="E31"/>
    </sheetView>
  </sheetViews>
  <sheetFormatPr baseColWidth="10" defaultRowHeight="12.5" x14ac:dyDescent="0.25"/>
  <cols>
    <col min="1" max="1" width="35.81640625" bestFit="1" customWidth="1"/>
    <col min="2" max="2" width="10.81640625" customWidth="1"/>
    <col min="3" max="3" width="9.54296875" customWidth="1"/>
    <col min="4" max="4" width="15.453125" bestFit="1" customWidth="1"/>
    <col min="5" max="5" width="20" customWidth="1"/>
    <col min="6" max="6" width="9" customWidth="1"/>
  </cols>
  <sheetData>
    <row r="1" spans="1:5" s="62" customFormat="1" x14ac:dyDescent="0.25"/>
    <row r="2" spans="1:5" s="62" customFormat="1" x14ac:dyDescent="0.25"/>
    <row r="3" spans="1:5" s="62" customFormat="1" x14ac:dyDescent="0.25"/>
    <row r="4" spans="1:5" s="62" customFormat="1" x14ac:dyDescent="0.25"/>
    <row r="5" spans="1:5" s="62" customFormat="1" x14ac:dyDescent="0.25"/>
    <row r="6" spans="1:5" s="62" customFormat="1" x14ac:dyDescent="0.25"/>
    <row r="8" spans="1:5" ht="14" x14ac:dyDescent="0.3">
      <c r="A8" s="97" t="s">
        <v>0</v>
      </c>
      <c r="B8" s="97"/>
      <c r="C8" s="97"/>
      <c r="D8" s="97"/>
      <c r="E8" s="97"/>
    </row>
    <row r="9" spans="1:5" ht="14" x14ac:dyDescent="0.3">
      <c r="A9" s="3" t="s">
        <v>1</v>
      </c>
      <c r="B9" s="4"/>
      <c r="C9" s="5"/>
      <c r="D9" s="6"/>
      <c r="E9" s="7" t="s">
        <v>2</v>
      </c>
    </row>
    <row r="10" spans="1:5" ht="21" customHeight="1" x14ac:dyDescent="0.25">
      <c r="A10" s="9" t="s">
        <v>39</v>
      </c>
      <c r="B10" s="26"/>
      <c r="C10" s="26"/>
      <c r="D10" s="26"/>
      <c r="E10" s="10" t="s">
        <v>10</v>
      </c>
    </row>
    <row r="11" spans="1:5" ht="14" x14ac:dyDescent="0.25">
      <c r="A11" s="12" t="s">
        <v>3</v>
      </c>
      <c r="B11" s="12" t="s">
        <v>4</v>
      </c>
      <c r="C11" s="12" t="s">
        <v>5</v>
      </c>
      <c r="D11" s="12" t="s">
        <v>6</v>
      </c>
      <c r="E11" s="13" t="s">
        <v>7</v>
      </c>
    </row>
    <row r="12" spans="1:5" ht="14" x14ac:dyDescent="0.3">
      <c r="A12" s="98" t="s">
        <v>33</v>
      </c>
      <c r="B12" s="99"/>
      <c r="C12" s="99"/>
      <c r="D12" s="99"/>
      <c r="E12" s="100"/>
    </row>
    <row r="13" spans="1:5" ht="14" x14ac:dyDescent="0.3">
      <c r="A13" s="14" t="s">
        <v>29</v>
      </c>
      <c r="B13" s="15" t="s">
        <v>8</v>
      </c>
      <c r="C13" s="15">
        <v>1</v>
      </c>
      <c r="D13" s="24">
        <v>2</v>
      </c>
      <c r="E13" s="16">
        <v>20</v>
      </c>
    </row>
    <row r="14" spans="1:5" ht="14" x14ac:dyDescent="0.3">
      <c r="A14" s="14" t="s">
        <v>34</v>
      </c>
      <c r="B14" s="15" t="s">
        <v>8</v>
      </c>
      <c r="C14" s="15">
        <v>1</v>
      </c>
      <c r="D14" s="23">
        <v>10</v>
      </c>
      <c r="E14" s="16">
        <v>10</v>
      </c>
    </row>
    <row r="15" spans="1:5" ht="14" x14ac:dyDescent="0.3">
      <c r="A15" s="14" t="s">
        <v>35</v>
      </c>
      <c r="B15" s="15" t="s">
        <v>8</v>
      </c>
      <c r="C15" s="15">
        <v>1</v>
      </c>
      <c r="D15" s="23">
        <v>10</v>
      </c>
      <c r="E15" s="16">
        <v>10</v>
      </c>
    </row>
    <row r="16" spans="1:5" ht="14" x14ac:dyDescent="0.3">
      <c r="A16" s="14" t="s">
        <v>11</v>
      </c>
      <c r="B16" s="15" t="s">
        <v>8</v>
      </c>
      <c r="C16" s="15">
        <v>1</v>
      </c>
      <c r="D16" s="23">
        <v>3</v>
      </c>
      <c r="E16" s="16">
        <v>6</v>
      </c>
    </row>
    <row r="17" spans="1:8" ht="14" x14ac:dyDescent="0.3">
      <c r="A17" s="14" t="s">
        <v>12</v>
      </c>
      <c r="B17" s="15" t="s">
        <v>8</v>
      </c>
      <c r="C17" s="15">
        <v>1</v>
      </c>
      <c r="D17" s="23">
        <v>5</v>
      </c>
      <c r="E17" s="16">
        <v>5</v>
      </c>
    </row>
    <row r="18" spans="1:8" ht="14" x14ac:dyDescent="0.3">
      <c r="A18" s="14" t="s">
        <v>13</v>
      </c>
      <c r="B18" s="15" t="s">
        <v>8</v>
      </c>
      <c r="C18" s="15">
        <v>1</v>
      </c>
      <c r="D18" s="23">
        <v>1.17</v>
      </c>
      <c r="E18" s="16">
        <v>1.7</v>
      </c>
    </row>
    <row r="19" spans="1:8" ht="14" x14ac:dyDescent="0.3">
      <c r="A19" s="14" t="s">
        <v>14</v>
      </c>
      <c r="B19" s="15" t="s">
        <v>8</v>
      </c>
      <c r="C19" s="15">
        <v>1</v>
      </c>
      <c r="D19" s="23">
        <v>12</v>
      </c>
      <c r="E19" s="16">
        <v>12</v>
      </c>
    </row>
    <row r="20" spans="1:8" ht="14" x14ac:dyDescent="0.3">
      <c r="A20" s="32" t="s">
        <v>43</v>
      </c>
      <c r="B20" s="15" t="s">
        <v>8</v>
      </c>
      <c r="C20" s="15">
        <v>1</v>
      </c>
      <c r="D20" s="23">
        <v>10</v>
      </c>
      <c r="E20" s="16">
        <v>10</v>
      </c>
    </row>
    <row r="21" spans="1:8" ht="14" x14ac:dyDescent="0.3">
      <c r="A21" s="14" t="s">
        <v>15</v>
      </c>
      <c r="B21" s="15" t="s">
        <v>8</v>
      </c>
      <c r="C21" s="15">
        <v>1</v>
      </c>
      <c r="D21" s="23">
        <v>5</v>
      </c>
      <c r="E21" s="16">
        <v>5</v>
      </c>
    </row>
    <row r="22" spans="1:8" ht="14" x14ac:dyDescent="0.3">
      <c r="A22" s="14" t="s">
        <v>40</v>
      </c>
      <c r="B22" s="15" t="s">
        <v>8</v>
      </c>
      <c r="C22" s="15">
        <v>1</v>
      </c>
      <c r="D22" s="23">
        <v>10</v>
      </c>
      <c r="E22" s="16">
        <v>10</v>
      </c>
    </row>
    <row r="23" spans="1:8" ht="14" x14ac:dyDescent="0.3">
      <c r="A23" s="101" t="s">
        <v>41</v>
      </c>
      <c r="B23" s="101"/>
      <c r="C23" s="101"/>
      <c r="D23" s="101"/>
      <c r="E23" s="102"/>
    </row>
    <row r="24" spans="1:8" ht="14" x14ac:dyDescent="0.3">
      <c r="A24" s="14" t="s">
        <v>42</v>
      </c>
      <c r="B24" s="15" t="s">
        <v>32</v>
      </c>
      <c r="C24" s="15" t="s">
        <v>68</v>
      </c>
      <c r="D24" s="23">
        <v>4000</v>
      </c>
      <c r="E24" s="16">
        <v>3.65</v>
      </c>
      <c r="G24" s="31"/>
      <c r="H24" s="31"/>
    </row>
    <row r="25" spans="1:8" ht="14" x14ac:dyDescent="0.3">
      <c r="A25" s="2"/>
      <c r="B25" s="20"/>
      <c r="C25" s="2"/>
      <c r="D25" s="21" t="s">
        <v>9</v>
      </c>
      <c r="E25" s="29">
        <f>SUM(E13:E24)</f>
        <v>93.350000000000009</v>
      </c>
    </row>
    <row r="27" spans="1:8" ht="26" x14ac:dyDescent="0.25">
      <c r="A27" s="83" t="s">
        <v>46</v>
      </c>
      <c r="B27" s="83" t="s">
        <v>4</v>
      </c>
      <c r="C27" s="83" t="s">
        <v>5</v>
      </c>
      <c r="D27" s="83" t="s">
        <v>47</v>
      </c>
      <c r="E27" s="83" t="s">
        <v>48</v>
      </c>
      <c r="F27" s="84" t="s">
        <v>49</v>
      </c>
      <c r="G27" s="84" t="s">
        <v>50</v>
      </c>
      <c r="H27" s="84" t="s">
        <v>51</v>
      </c>
    </row>
    <row r="28" spans="1:8" ht="14" x14ac:dyDescent="0.3">
      <c r="A28" s="73" t="s">
        <v>31</v>
      </c>
      <c r="B28" s="62" t="s">
        <v>22</v>
      </c>
      <c r="C28" s="62" t="s">
        <v>62</v>
      </c>
      <c r="D28" s="86">
        <v>19000</v>
      </c>
      <c r="E28" s="62">
        <v>633.33000000000004</v>
      </c>
      <c r="F28" s="62">
        <v>79.16</v>
      </c>
      <c r="G28" s="62">
        <v>1.3</v>
      </c>
      <c r="H28" s="62">
        <v>48</v>
      </c>
    </row>
    <row r="29" spans="1:8" x14ac:dyDescent="0.25">
      <c r="A29" s="62"/>
      <c r="B29" s="62"/>
      <c r="C29" s="62"/>
      <c r="D29" s="62"/>
      <c r="E29" s="62"/>
      <c r="F29" s="62"/>
      <c r="G29" s="62"/>
      <c r="H29" s="62"/>
    </row>
    <row r="30" spans="1:8" ht="14" x14ac:dyDescent="0.3">
      <c r="A30" s="62"/>
      <c r="B30" s="62"/>
      <c r="C30" s="62"/>
      <c r="D30" s="62"/>
      <c r="E30" s="62"/>
      <c r="F30" s="62"/>
      <c r="G30" s="77" t="s">
        <v>9</v>
      </c>
      <c r="H30" s="29">
        <f>SUM(H23:H29)</f>
        <v>48</v>
      </c>
    </row>
    <row r="32" spans="1:8" ht="14" x14ac:dyDescent="0.3">
      <c r="E32" s="36"/>
      <c r="F32" s="77"/>
      <c r="G32" s="81" t="s">
        <v>52</v>
      </c>
      <c r="H32" s="33">
        <v>93.35</v>
      </c>
    </row>
    <row r="33" spans="5:8" ht="14" x14ac:dyDescent="0.3">
      <c r="E33" s="36"/>
      <c r="F33" s="77"/>
      <c r="G33" s="81" t="s">
        <v>53</v>
      </c>
      <c r="H33" s="34">
        <v>48</v>
      </c>
    </row>
    <row r="34" spans="5:8" ht="14" x14ac:dyDescent="0.3">
      <c r="E34" s="36"/>
      <c r="F34" s="77"/>
      <c r="G34" s="81" t="s">
        <v>54</v>
      </c>
      <c r="H34" s="29">
        <f>SUM(H32:H33)</f>
        <v>141.35</v>
      </c>
    </row>
  </sheetData>
  <mergeCells count="3">
    <mergeCell ref="A8:E8"/>
    <mergeCell ref="A12:E12"/>
    <mergeCell ref="A23:E23"/>
  </mergeCells>
  <pageMargins left="0.7" right="0.7" top="0.75" bottom="0.75" header="0.3" footer="0.3"/>
  <pageSetup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opLeftCell="A6" workbookViewId="0">
      <selection activeCell="A21" sqref="A21"/>
    </sheetView>
  </sheetViews>
  <sheetFormatPr baseColWidth="10" defaultRowHeight="12.5" x14ac:dyDescent="0.25"/>
  <cols>
    <col min="1" max="1" width="35.81640625" bestFit="1" customWidth="1"/>
    <col min="3" max="3" width="9.81640625" customWidth="1"/>
    <col min="4" max="4" width="15.453125" bestFit="1" customWidth="1"/>
    <col min="5" max="5" width="19.7265625" customWidth="1"/>
    <col min="6" max="6" width="10" customWidth="1"/>
    <col min="7" max="7" width="9" customWidth="1"/>
  </cols>
  <sheetData>
    <row r="1" spans="1:5" ht="14" x14ac:dyDescent="0.3">
      <c r="A1" s="2"/>
      <c r="B1" s="2"/>
      <c r="C1" s="2"/>
      <c r="D1" s="2"/>
      <c r="E1" s="2"/>
    </row>
    <row r="2" spans="1:5" s="62" customFormat="1" ht="14" x14ac:dyDescent="0.3">
      <c r="A2" s="36"/>
      <c r="B2" s="36"/>
      <c r="C2" s="36"/>
      <c r="D2" s="36"/>
      <c r="E2" s="36"/>
    </row>
    <row r="3" spans="1:5" s="62" customFormat="1" ht="14" x14ac:dyDescent="0.3">
      <c r="A3" s="36"/>
      <c r="B3" s="36"/>
      <c r="C3" s="36"/>
      <c r="D3" s="36"/>
      <c r="E3" s="36"/>
    </row>
    <row r="4" spans="1:5" s="62" customFormat="1" ht="14" x14ac:dyDescent="0.3">
      <c r="A4" s="36"/>
      <c r="B4" s="36"/>
      <c r="C4" s="36"/>
      <c r="D4" s="36"/>
      <c r="E4" s="36"/>
    </row>
    <row r="5" spans="1:5" s="62" customFormat="1" ht="14" x14ac:dyDescent="0.3">
      <c r="A5" s="36"/>
      <c r="B5" s="36"/>
      <c r="C5" s="36"/>
      <c r="D5" s="36"/>
      <c r="E5" s="36"/>
    </row>
    <row r="6" spans="1:5" ht="14" x14ac:dyDescent="0.3">
      <c r="A6" s="2"/>
      <c r="B6" s="2"/>
      <c r="C6" s="2"/>
      <c r="D6" s="2"/>
      <c r="E6" s="2"/>
    </row>
    <row r="7" spans="1:5" ht="14" x14ac:dyDescent="0.3">
      <c r="A7" s="97" t="s">
        <v>0</v>
      </c>
      <c r="B7" s="97"/>
      <c r="C7" s="97"/>
      <c r="D7" s="97"/>
      <c r="E7" s="97"/>
    </row>
    <row r="8" spans="1:5" ht="14" x14ac:dyDescent="0.3">
      <c r="A8" s="25"/>
      <c r="B8" s="20"/>
      <c r="C8" s="20"/>
      <c r="D8" s="20"/>
      <c r="E8" s="20"/>
    </row>
    <row r="9" spans="1:5" ht="14" x14ac:dyDescent="0.3">
      <c r="A9" s="3" t="s">
        <v>1</v>
      </c>
      <c r="B9" s="4"/>
      <c r="C9" s="5"/>
      <c r="D9" s="6"/>
      <c r="E9" s="7" t="s">
        <v>2</v>
      </c>
    </row>
    <row r="10" spans="1:5" ht="21" customHeight="1" x14ac:dyDescent="0.25">
      <c r="A10" s="9" t="s">
        <v>44</v>
      </c>
      <c r="B10" s="26"/>
      <c r="C10" s="26"/>
      <c r="D10" s="26"/>
      <c r="E10" s="10" t="s">
        <v>10</v>
      </c>
    </row>
    <row r="11" spans="1:5" ht="14" x14ac:dyDescent="0.3">
      <c r="A11" s="28"/>
      <c r="B11" s="20"/>
      <c r="C11" s="20"/>
      <c r="D11" s="20"/>
      <c r="E11" s="20"/>
    </row>
    <row r="12" spans="1:5" ht="14" x14ac:dyDescent="0.25">
      <c r="A12" s="12" t="s">
        <v>3</v>
      </c>
      <c r="B12" s="12" t="s">
        <v>4</v>
      </c>
      <c r="C12" s="12" t="s">
        <v>5</v>
      </c>
      <c r="D12" s="12" t="s">
        <v>6</v>
      </c>
      <c r="E12" s="13" t="s">
        <v>7</v>
      </c>
    </row>
    <row r="13" spans="1:5" ht="14.25" customHeight="1" x14ac:dyDescent="0.25">
      <c r="A13" s="103" t="s">
        <v>45</v>
      </c>
      <c r="B13" s="105" t="s">
        <v>8</v>
      </c>
      <c r="C13" s="105">
        <v>3</v>
      </c>
      <c r="D13" s="107">
        <v>13.34</v>
      </c>
      <c r="E13" s="109">
        <f>C13*D13</f>
        <v>40.019999999999996</v>
      </c>
    </row>
    <row r="14" spans="1:5" x14ac:dyDescent="0.25">
      <c r="A14" s="104"/>
      <c r="B14" s="106"/>
      <c r="C14" s="106"/>
      <c r="D14" s="108"/>
      <c r="E14" s="110"/>
    </row>
    <row r="15" spans="1:5" ht="14" x14ac:dyDescent="0.3">
      <c r="A15" s="2"/>
      <c r="B15" s="20"/>
      <c r="C15" s="30"/>
      <c r="D15" s="19"/>
      <c r="E15" s="16"/>
    </row>
    <row r="16" spans="1:5" ht="14" x14ac:dyDescent="0.3">
      <c r="A16" s="2"/>
      <c r="B16" s="20"/>
      <c r="C16" s="2"/>
      <c r="D16" s="21" t="s">
        <v>9</v>
      </c>
      <c r="E16" s="29">
        <f>SUM(E13:E14)</f>
        <v>40.019999999999996</v>
      </c>
    </row>
    <row r="19" spans="1:8" ht="39" x14ac:dyDescent="0.25">
      <c r="A19" s="83" t="s">
        <v>46</v>
      </c>
      <c r="B19" s="83" t="s">
        <v>4</v>
      </c>
      <c r="C19" s="83" t="s">
        <v>5</v>
      </c>
      <c r="D19" s="83" t="s">
        <v>47</v>
      </c>
      <c r="E19" s="83" t="s">
        <v>48</v>
      </c>
      <c r="F19" s="84" t="s">
        <v>49</v>
      </c>
      <c r="G19" s="84" t="s">
        <v>50</v>
      </c>
      <c r="H19" s="84" t="s">
        <v>51</v>
      </c>
    </row>
    <row r="20" spans="1:8" ht="14" x14ac:dyDescent="0.3">
      <c r="A20" s="73" t="s">
        <v>31</v>
      </c>
      <c r="B20" t="s">
        <v>32</v>
      </c>
      <c r="C20" t="s">
        <v>63</v>
      </c>
      <c r="D20" s="94">
        <v>19000</v>
      </c>
      <c r="E20">
        <v>633.33000000000004</v>
      </c>
      <c r="F20">
        <v>79.16</v>
      </c>
      <c r="G20">
        <v>1.3</v>
      </c>
      <c r="H20" s="31">
        <v>3</v>
      </c>
    </row>
    <row r="24" spans="1:8" ht="14" x14ac:dyDescent="0.3">
      <c r="D24" s="36"/>
      <c r="E24" s="77"/>
      <c r="F24" s="85" t="s">
        <v>52</v>
      </c>
      <c r="G24" s="33">
        <v>40.020000000000003</v>
      </c>
    </row>
    <row r="25" spans="1:8" ht="14" x14ac:dyDescent="0.3">
      <c r="D25" s="36"/>
      <c r="E25" s="77"/>
      <c r="F25" s="85" t="s">
        <v>53</v>
      </c>
      <c r="G25" s="34">
        <v>3</v>
      </c>
    </row>
    <row r="26" spans="1:8" ht="14" x14ac:dyDescent="0.3">
      <c r="D26" s="36"/>
      <c r="E26" s="77"/>
      <c r="F26" s="85" t="s">
        <v>54</v>
      </c>
      <c r="G26" s="29">
        <f>SUM(G24:G25)</f>
        <v>43.02</v>
      </c>
    </row>
  </sheetData>
  <mergeCells count="6">
    <mergeCell ref="A7:E7"/>
    <mergeCell ref="A13:A14"/>
    <mergeCell ref="B13:B14"/>
    <mergeCell ref="C13:C14"/>
    <mergeCell ref="D13:D14"/>
    <mergeCell ref="E13:E14"/>
  </mergeCells>
  <pageMargins left="0.7" right="0.7" top="0.75" bottom="0.75" header="0.3" footer="0.3"/>
  <pageSetup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workbookViewId="0">
      <selection activeCell="B34" sqref="B34"/>
    </sheetView>
  </sheetViews>
  <sheetFormatPr baseColWidth="10" defaultRowHeight="12.5" x14ac:dyDescent="0.25"/>
  <cols>
    <col min="1" max="1" width="35.81640625" bestFit="1" customWidth="1"/>
    <col min="4" max="4" width="15.453125" bestFit="1" customWidth="1"/>
    <col min="5" max="5" width="12.453125" customWidth="1"/>
  </cols>
  <sheetData>
    <row r="1" spans="1:5" s="62" customFormat="1" x14ac:dyDescent="0.25"/>
    <row r="2" spans="1:5" s="62" customFormat="1" x14ac:dyDescent="0.25"/>
    <row r="3" spans="1:5" s="62" customFormat="1" x14ac:dyDescent="0.25"/>
    <row r="4" spans="1:5" s="62" customFormat="1" x14ac:dyDescent="0.25"/>
    <row r="5" spans="1:5" s="62" customFormat="1" x14ac:dyDescent="0.25"/>
    <row r="6" spans="1:5" s="62" customFormat="1" x14ac:dyDescent="0.25"/>
    <row r="7" spans="1:5" s="35" customFormat="1" x14ac:dyDescent="0.25"/>
    <row r="8" spans="1:5" ht="14" x14ac:dyDescent="0.3">
      <c r="A8" s="96" t="s">
        <v>0</v>
      </c>
      <c r="B8" s="96"/>
      <c r="C8" s="96"/>
      <c r="D8" s="96"/>
      <c r="E8" s="96"/>
    </row>
    <row r="9" spans="1:5" ht="14" x14ac:dyDescent="0.3">
      <c r="A9" s="37"/>
      <c r="B9" s="38"/>
      <c r="C9" s="38"/>
      <c r="D9" s="38"/>
      <c r="E9" s="38"/>
    </row>
    <row r="10" spans="1:5" ht="14" x14ac:dyDescent="0.3">
      <c r="A10" s="39" t="s">
        <v>1</v>
      </c>
      <c r="B10" s="40"/>
      <c r="C10" s="41"/>
      <c r="D10" s="42"/>
      <c r="E10" s="43" t="s">
        <v>2</v>
      </c>
    </row>
    <row r="11" spans="1:5" ht="20.25" customHeight="1" x14ac:dyDescent="0.25">
      <c r="A11" s="44" t="s">
        <v>66</v>
      </c>
      <c r="B11" s="45"/>
      <c r="C11" s="45"/>
      <c r="D11" s="45"/>
      <c r="E11" s="46" t="s">
        <v>10</v>
      </c>
    </row>
    <row r="12" spans="1:5" ht="14" x14ac:dyDescent="0.3">
      <c r="A12" s="47"/>
      <c r="B12" s="38"/>
      <c r="C12" s="38"/>
      <c r="D12" s="38"/>
      <c r="E12" s="38"/>
    </row>
    <row r="13" spans="1:5" ht="28" x14ac:dyDescent="0.25">
      <c r="A13" s="48" t="s">
        <v>3</v>
      </c>
      <c r="B13" s="48" t="s">
        <v>4</v>
      </c>
      <c r="C13" s="48" t="s">
        <v>5</v>
      </c>
      <c r="D13" s="48" t="s">
        <v>6</v>
      </c>
      <c r="E13" s="49" t="s">
        <v>7</v>
      </c>
    </row>
    <row r="14" spans="1:5" ht="14" x14ac:dyDescent="0.3">
      <c r="A14" s="51" t="s">
        <v>11</v>
      </c>
      <c r="B14" s="52" t="s">
        <v>8</v>
      </c>
      <c r="C14" s="59">
        <v>2</v>
      </c>
      <c r="D14" s="60">
        <v>3</v>
      </c>
      <c r="E14" s="53">
        <v>6</v>
      </c>
    </row>
    <row r="15" spans="1:5" ht="14" x14ac:dyDescent="0.3">
      <c r="A15" s="51" t="s">
        <v>12</v>
      </c>
      <c r="B15" s="52" t="s">
        <v>8</v>
      </c>
      <c r="C15" s="59">
        <v>1</v>
      </c>
      <c r="D15" s="60">
        <v>3</v>
      </c>
      <c r="E15" s="53">
        <v>3</v>
      </c>
    </row>
    <row r="16" spans="1:5" ht="14" x14ac:dyDescent="0.3">
      <c r="A16" s="51" t="s">
        <v>29</v>
      </c>
      <c r="B16" s="52" t="s">
        <v>8</v>
      </c>
      <c r="C16" s="59">
        <v>1</v>
      </c>
      <c r="D16" s="24">
        <v>2</v>
      </c>
      <c r="E16" s="53">
        <v>20</v>
      </c>
    </row>
    <row r="17" spans="1:8" ht="14" x14ac:dyDescent="0.3">
      <c r="A17" s="51" t="s">
        <v>14</v>
      </c>
      <c r="B17" s="52" t="s">
        <v>8</v>
      </c>
      <c r="C17" s="59">
        <v>1</v>
      </c>
      <c r="D17" s="60">
        <v>1</v>
      </c>
      <c r="E17" s="53">
        <v>12</v>
      </c>
    </row>
    <row r="18" spans="1:8" ht="14" x14ac:dyDescent="0.3">
      <c r="A18" s="51" t="s">
        <v>15</v>
      </c>
      <c r="B18" s="52" t="s">
        <v>8</v>
      </c>
      <c r="C18" s="59">
        <v>1</v>
      </c>
      <c r="D18" s="60">
        <v>5</v>
      </c>
      <c r="E18" s="53">
        <v>5</v>
      </c>
    </row>
    <row r="19" spans="1:8" ht="14" x14ac:dyDescent="0.3">
      <c r="A19" s="98" t="s">
        <v>58</v>
      </c>
      <c r="B19" s="99"/>
      <c r="C19" s="99"/>
      <c r="D19" s="99"/>
      <c r="E19" s="100"/>
    </row>
    <row r="20" spans="1:8" s="35" customFormat="1" ht="14" x14ac:dyDescent="0.3">
      <c r="A20" s="51" t="s">
        <v>55</v>
      </c>
      <c r="B20" s="52" t="s">
        <v>8</v>
      </c>
      <c r="C20" s="59">
        <v>0.5</v>
      </c>
      <c r="D20" s="60">
        <v>3</v>
      </c>
      <c r="E20" s="53">
        <f>D20*C20</f>
        <v>1.5</v>
      </c>
      <c r="G20" s="61"/>
    </row>
    <row r="21" spans="1:8" s="35" customFormat="1" ht="14" x14ac:dyDescent="0.3">
      <c r="A21" s="51" t="s">
        <v>57</v>
      </c>
      <c r="B21" s="52" t="s">
        <v>8</v>
      </c>
      <c r="C21" s="59">
        <v>0.5</v>
      </c>
      <c r="D21" s="60">
        <v>5</v>
      </c>
      <c r="E21" s="53">
        <f>D21*C21</f>
        <v>2.5</v>
      </c>
    </row>
    <row r="22" spans="1:8" s="35" customFormat="1" ht="14" x14ac:dyDescent="0.3">
      <c r="A22" s="51" t="s">
        <v>56</v>
      </c>
      <c r="B22" s="52" t="s">
        <v>8</v>
      </c>
      <c r="C22" s="59">
        <v>0.5</v>
      </c>
      <c r="D22" s="24">
        <v>26.39</v>
      </c>
      <c r="E22" s="53">
        <v>13.15</v>
      </c>
    </row>
    <row r="23" spans="1:8" ht="14" x14ac:dyDescent="0.3">
      <c r="A23" s="35"/>
      <c r="B23" s="55"/>
      <c r="C23" s="35"/>
      <c r="D23" s="56" t="s">
        <v>9</v>
      </c>
      <c r="E23" s="58">
        <f>SUM(E14:E18)+17.15</f>
        <v>63.15</v>
      </c>
    </row>
    <row r="26" spans="1:8" ht="26" x14ac:dyDescent="0.25">
      <c r="A26" s="83" t="s">
        <v>46</v>
      </c>
      <c r="B26" s="83" t="s">
        <v>4</v>
      </c>
      <c r="C26" s="83" t="s">
        <v>5</v>
      </c>
      <c r="D26" s="83" t="s">
        <v>47</v>
      </c>
      <c r="E26" s="83" t="s">
        <v>48</v>
      </c>
      <c r="F26" s="84" t="s">
        <v>49</v>
      </c>
      <c r="G26" s="84" t="s">
        <v>50</v>
      </c>
      <c r="H26" s="84" t="s">
        <v>51</v>
      </c>
    </row>
    <row r="27" spans="1:8" ht="14" x14ac:dyDescent="0.3">
      <c r="A27" s="73" t="s">
        <v>31</v>
      </c>
      <c r="B27" s="74" t="s">
        <v>32</v>
      </c>
      <c r="C27" t="s">
        <v>62</v>
      </c>
      <c r="D27" s="94">
        <v>19000</v>
      </c>
      <c r="E27">
        <v>633.33000000000004</v>
      </c>
      <c r="F27">
        <v>79.16</v>
      </c>
      <c r="G27">
        <v>1.3</v>
      </c>
      <c r="H27" s="31">
        <v>48</v>
      </c>
    </row>
    <row r="31" spans="1:8" ht="14" x14ac:dyDescent="0.3">
      <c r="D31" s="36"/>
      <c r="E31" s="77"/>
      <c r="F31" s="93" t="s">
        <v>52</v>
      </c>
      <c r="G31" s="33">
        <v>63.15</v>
      </c>
    </row>
    <row r="32" spans="1:8" ht="14" x14ac:dyDescent="0.3">
      <c r="D32" s="36"/>
      <c r="E32" s="77"/>
      <c r="F32" s="93" t="s">
        <v>53</v>
      </c>
      <c r="G32" s="34">
        <v>48</v>
      </c>
    </row>
    <row r="33" spans="4:7" ht="14" x14ac:dyDescent="0.3">
      <c r="D33" s="36"/>
      <c r="E33" s="77"/>
      <c r="F33" s="93" t="s">
        <v>54</v>
      </c>
      <c r="G33" s="29">
        <f>SUM(G31:G32)</f>
        <v>111.15</v>
      </c>
    </row>
  </sheetData>
  <mergeCells count="2">
    <mergeCell ref="A8:E8"/>
    <mergeCell ref="A19:E19"/>
  </mergeCells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Cirugias</vt:lpstr>
      <vt:lpstr>Consultas</vt:lpstr>
      <vt:lpstr>Curaciones</vt:lpstr>
      <vt:lpstr>Desparasitación</vt:lpstr>
      <vt:lpstr>Inyección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Lanix</cp:lastModifiedBy>
  <cp:lastPrinted>2021-08-27T16:22:40Z</cp:lastPrinted>
  <dcterms:created xsi:type="dcterms:W3CDTF">2019-10-03T21:21:34Z</dcterms:created>
  <dcterms:modified xsi:type="dcterms:W3CDTF">2021-11-08T06:19:27Z</dcterms:modified>
</cp:coreProperties>
</file>