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7995"/>
  </bookViews>
  <sheets>
    <sheet name="RESUMEN" sheetId="1" r:id="rId1"/>
  </sheets>
  <definedNames>
    <definedName name="_xlnm.Print_Area" localSheetId="0">RESUMEN!$A$1:$E$211</definedName>
    <definedName name="_xlnm.Print_Area">#REF!</definedName>
  </definedNames>
  <calcPr calcId="145621"/>
</workbook>
</file>

<file path=xl/calcChain.xml><?xml version="1.0" encoding="utf-8"?>
<calcChain xmlns="http://schemas.openxmlformats.org/spreadsheetml/2006/main">
  <c r="C190" i="1" l="1"/>
  <c r="C191" i="1"/>
  <c r="C192" i="1"/>
  <c r="C193" i="1"/>
  <c r="C194" i="1"/>
  <c r="C195" i="1"/>
  <c r="C196" i="1"/>
  <c r="C189" i="1"/>
  <c r="B203" i="1"/>
  <c r="D203" i="1" s="1"/>
  <c r="B209" i="1" s="1"/>
  <c r="D209" i="1" s="1"/>
  <c r="B197" i="1"/>
  <c r="C197" i="1"/>
  <c r="C140" i="1"/>
  <c r="C141" i="1"/>
  <c r="C142" i="1"/>
  <c r="C143" i="1"/>
  <c r="C144" i="1"/>
  <c r="C145" i="1"/>
  <c r="C146" i="1"/>
  <c r="C139" i="1"/>
  <c r="B153" i="1"/>
  <c r="D153" i="1" s="1"/>
  <c r="B159" i="1" s="1"/>
  <c r="D159" i="1" s="1"/>
  <c r="B147" i="1"/>
  <c r="C90" i="1"/>
  <c r="C91" i="1"/>
  <c r="C92" i="1"/>
  <c r="C93" i="1"/>
  <c r="C94" i="1"/>
  <c r="C95" i="1"/>
  <c r="C96" i="1"/>
  <c r="C89" i="1"/>
  <c r="B103" i="1"/>
  <c r="D103" i="1" s="1"/>
  <c r="B109" i="1" s="1"/>
  <c r="D109" i="1" s="1"/>
  <c r="B97" i="1"/>
  <c r="B53" i="1"/>
  <c r="D53" i="1" s="1"/>
  <c r="B59" i="1" s="1"/>
  <c r="D59" i="1" s="1"/>
  <c r="B47" i="1"/>
  <c r="C46" i="1"/>
  <c r="C45" i="1"/>
  <c r="C44" i="1"/>
  <c r="C43" i="1"/>
  <c r="C42" i="1"/>
  <c r="C41" i="1"/>
  <c r="C40" i="1"/>
  <c r="C39" i="1"/>
  <c r="C147" i="1" l="1"/>
  <c r="C97" i="1"/>
  <c r="C47" i="1"/>
</calcChain>
</file>

<file path=xl/sharedStrings.xml><?xml version="1.0" encoding="utf-8"?>
<sst xmlns="http://schemas.openxmlformats.org/spreadsheetml/2006/main" count="169" uniqueCount="74">
  <si>
    <t>AVALUOS COMERCIALES Y FISCALES</t>
  </si>
  <si>
    <t>MUEBLES E INMUEBLES.</t>
  </si>
  <si>
    <r>
      <t>ING. DAVID VELAZQUEZ BARRIENTOS</t>
    </r>
    <r>
      <rPr>
        <sz val="12"/>
        <rFont val="Comic Sans MS"/>
        <family val="4"/>
      </rPr>
      <t>.</t>
    </r>
  </si>
  <si>
    <t>Partida</t>
  </si>
  <si>
    <t>Porcentaje</t>
  </si>
  <si>
    <t>CARPINTERIA</t>
  </si>
  <si>
    <t>VIDRIERIA</t>
  </si>
  <si>
    <t>TOTAL</t>
  </si>
  <si>
    <t>GUANAJUATO, GTO. CANTARRANAS No. 5.  INT. 5  TEL. 473 73 2-13-22</t>
  </si>
  <si>
    <t>ANTIGUO SUPERIOR BUENO</t>
  </si>
  <si>
    <t xml:space="preserve">Iluminación profusa con instalación eléctrica oculta </t>
  </si>
  <si>
    <t>RESUMEN  POR PARTIDAS</t>
  </si>
  <si>
    <t xml:space="preserve">Columnas de cantera y piedra de la región. </t>
  </si>
  <si>
    <t xml:space="preserve">Techos y entrepisos de bóveda y/o cuña sobre vigas de fierro y madera.  </t>
  </si>
  <si>
    <t xml:space="preserve">Pisos de mosaico, cantera, madera y loseta de barro. </t>
  </si>
  <si>
    <t>Cimentación de piedra de la región.</t>
  </si>
  <si>
    <t>Estructura a base de muros de carga de piedra, adobe y tabique de barro recocido.</t>
  </si>
  <si>
    <t xml:space="preserve">Acabados interiores a base de mortero de cal de piedra pintada con vinilica, tapiz y laminados. </t>
  </si>
  <si>
    <t>Acabados exteriores de a base de mortero de cal de piedra pintada con vinilica y remates de cantera.</t>
  </si>
  <si>
    <t xml:space="preserve">Ventanas de madera de pino y cedro,  y protecciones de fierro forjado  </t>
  </si>
  <si>
    <t xml:space="preserve">Puertas entableradas de madera de pino, cedro y mezquite. </t>
  </si>
  <si>
    <t>Herrería de fierro forjado en ventanas, puertas, balcones y pasamanos.</t>
  </si>
  <si>
    <t xml:space="preserve">Baños con muebles de color o blancos de buena calidad, lambrines de azulejo. </t>
  </si>
  <si>
    <t>Instalaciones hidraulicas con tuberia de fierro galvanizado, instalaciones sanitarias con albañales de cemento.</t>
  </si>
  <si>
    <t>Importe ($/m2)</t>
  </si>
  <si>
    <t>ESPECIFICACIONES GENERALES</t>
  </si>
  <si>
    <t>ANTIGUO SUPERIOR REGULAR</t>
  </si>
  <si>
    <t xml:space="preserve"> x 75%   =</t>
  </si>
  <si>
    <t>ANTIGUO SUPERIOR MALO</t>
  </si>
  <si>
    <t>VALOR UNITARIO DE CONSTRUCCIÓN EXPRESADOS EN PESOS POR METRO CUADRADO</t>
  </si>
  <si>
    <t>Valor unitario de construccion en $/m2:</t>
  </si>
  <si>
    <t xml:space="preserve">Para determinar el valor unitario de construcción en pesos por metros cuadrado, se consideran los COSTOS PARAMÉTRICOS de la Ciudad de México del 01 de julio de 2019.  Publicado por el Instituto Mexicano de Ingeniería de Costos y el banco de datos de avaluos realizados.  </t>
  </si>
  <si>
    <t xml:space="preserve">Para determinar este valor, se considera un demerito del 25%  al valor obtenido anteriormente, considerando su edad y estado de conservación. </t>
  </si>
  <si>
    <t xml:space="preserve">Para determinar este valor, se considera un demerito del 25%  al valor obtenido anteriormente, considerando su edad, estado de conservación y obsolecencia. </t>
  </si>
  <si>
    <t>/m2</t>
  </si>
  <si>
    <t>ANTIGUO MEDIA BUENO</t>
  </si>
  <si>
    <t>Techos y entrepisos de envigado de madera con tejamanil y terrado.</t>
  </si>
  <si>
    <t xml:space="preserve">Pisos de mosaico y loseta de barro. </t>
  </si>
  <si>
    <t>Acabados interiores a base de mortero de cal de piedra pintada con vinilica.</t>
  </si>
  <si>
    <t xml:space="preserve">Iluminación normal con instalación eléctrica oculta </t>
  </si>
  <si>
    <t xml:space="preserve">Baños con muebles de color o blancos de mediana calidad, lambrines de azulejo. </t>
  </si>
  <si>
    <t>OBRA NEGRA O GRUESA</t>
  </si>
  <si>
    <t>ACABADOS</t>
  </si>
  <si>
    <t>INSTALACION HIDRAULICA Y SANITARIA</t>
  </si>
  <si>
    <t>HERRERIA</t>
  </si>
  <si>
    <t>INSTALACION ELECTRICA</t>
  </si>
  <si>
    <t>PINTURA</t>
  </si>
  <si>
    <t>ANTIGUO MEDIA REGULAR</t>
  </si>
  <si>
    <t>ANTIGUO MEDIA MALO</t>
  </si>
  <si>
    <t>ANTIGUO ECONÓMICO BUENO</t>
  </si>
  <si>
    <t xml:space="preserve">Columnas de piedra de la región. </t>
  </si>
  <si>
    <t>Acabados exteriores de a base de mortero de cal de piedra pintada con vinilica.</t>
  </si>
  <si>
    <t xml:space="preserve">Ventanas de madera de pino y  protecciones de fierro forjado  </t>
  </si>
  <si>
    <t xml:space="preserve">Puertas entableradas de madera de pino. </t>
  </si>
  <si>
    <t>Herrería de fierro forjado.</t>
  </si>
  <si>
    <t>Iluminación normal con instalación eléctrica mixta.</t>
  </si>
  <si>
    <t>Baños con muebles blancos de economicos y lambrines de mosaico.</t>
  </si>
  <si>
    <t>ANTIGUO ECONÓMICO REGULAR</t>
  </si>
  <si>
    <t>ANTIGUO ECONÓMICO MALO</t>
  </si>
  <si>
    <t>ANTIGUO CORRIENTE BUENO</t>
  </si>
  <si>
    <t>Estructura a base de muros de adobe y tabique de barro recocido.</t>
  </si>
  <si>
    <t>Columnas de adobe.</t>
  </si>
  <si>
    <t>Techos y entrepisos de terrado.</t>
  </si>
  <si>
    <t xml:space="preserve">Pisos de loseta de barro y cemento. </t>
  </si>
  <si>
    <t>Acabados interiores a base de mortero de cal de piedra.</t>
  </si>
  <si>
    <t>Acabados exteriores a base de mortero de cal de piedra.</t>
  </si>
  <si>
    <t>Ventanas de madera de pino.</t>
  </si>
  <si>
    <t xml:space="preserve">Puertas con marcos de madera de pino y lamina. </t>
  </si>
  <si>
    <t xml:space="preserve">Iluminación normal con instalación eléctrica visible. </t>
  </si>
  <si>
    <t>Baños con muebles blancos economicos.</t>
  </si>
  <si>
    <t>Instalaciones hidraulicas con tuberia de fierro e instalaciones sanitarias con albañales de cemento.</t>
  </si>
  <si>
    <t>ANTIGUO CORRIENTE REGULAR</t>
  </si>
  <si>
    <t>ANTIGUO CORRIENTE MALO</t>
  </si>
  <si>
    <t>PROPUESTA DE VALORES UNITARIOS POR COSTOS PARAMETRICOS DE CONSTRUCCION POR METRO CUADRADO PARA CONSTRUCCIONES TIPO ANTIGUO EN SUS DIFERENTES CLASIFICACIONES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</si>
</sst>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_);[Red]\(&quot;$&quot;#,##0.00\)"/>
  </numFmts>
  <fonts count="22" x14ac:knownFonts="1">
    <font>
      <sz val="10"/>
      <name val="Arial"/>
    </font>
    <font>
      <sz val="11"/>
      <color theme="1"/>
      <name val="Calibri"/>
      <family val="2"/>
      <scheme val="minor"/>
    </font>
    <font>
      <sz val="11"/>
      <color theme="1"/>
      <name val="Calibri"/>
      <family val="2"/>
      <scheme val="minor"/>
    </font>
    <font>
      <b/>
      <sz val="11"/>
      <color theme="1"/>
      <name val="Calibri"/>
      <family val="2"/>
      <scheme val="minor"/>
    </font>
    <font>
      <sz val="10"/>
      <name val="Arial"/>
    </font>
    <font>
      <sz val="12"/>
      <name val="Times New Roman"/>
      <family val="1"/>
    </font>
    <font>
      <b/>
      <sz val="12"/>
      <name val="Comic Sans MS"/>
      <family val="4"/>
    </font>
    <font>
      <b/>
      <sz val="10"/>
      <name val="Comic Sans MS"/>
      <family val="4"/>
    </font>
    <font>
      <sz val="12"/>
      <name val="Comic Sans MS"/>
      <family val="4"/>
    </font>
    <font>
      <sz val="8"/>
      <name val="Comic Sans MS"/>
      <family val="4"/>
    </font>
    <font>
      <sz val="8"/>
      <name val="Arial"/>
    </font>
    <font>
      <b/>
      <sz val="10"/>
      <color indexed="18"/>
      <name val="Arial"/>
    </font>
    <font>
      <b/>
      <sz val="8"/>
      <name val="Arial"/>
    </font>
    <font>
      <sz val="8"/>
      <name val="Arial"/>
      <family val="2"/>
    </font>
    <font>
      <sz val="9"/>
      <name val="Times New Roman"/>
      <family val="1"/>
    </font>
    <font>
      <sz val="10"/>
      <name val="Arial"/>
      <family val="2"/>
    </font>
    <font>
      <b/>
      <sz val="10"/>
      <name val="Times New Roman"/>
      <family val="1"/>
    </font>
    <font>
      <b/>
      <sz val="11"/>
      <name val="Calibri"/>
      <family val="2"/>
      <scheme val="minor"/>
    </font>
    <font>
      <sz val="11"/>
      <name val="Calibri"/>
      <family val="2"/>
      <scheme val="minor"/>
    </font>
    <font>
      <b/>
      <sz val="10"/>
      <name val="Calibri"/>
      <family val="2"/>
      <scheme val="minor"/>
    </font>
    <font>
      <sz val="10"/>
      <name val="Calibri"/>
      <family val="2"/>
      <scheme val="minor"/>
    </font>
    <font>
      <b/>
      <sz val="12"/>
      <name val="Calibri"/>
      <family val="2"/>
      <scheme val="minor"/>
    </font>
  </fonts>
  <fills count="6">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4" fillId="0" borderId="0" applyFont="0" applyFill="0" applyProtection="0"/>
    <xf numFmtId="9" fontId="2" fillId="0" borderId="0" applyFont="0" applyFill="0" applyBorder="0" applyAlignment="0" applyProtection="0"/>
  </cellStyleXfs>
  <cellXfs count="71">
    <xf numFmtId="0" fontId="0" fillId="0" borderId="0" xfId="0"/>
    <xf numFmtId="0" fontId="0" fillId="0" borderId="0" xfId="0" applyBorder="1"/>
    <xf numFmtId="0" fontId="0" fillId="0" borderId="0" xfId="0" applyBorder="1" applyAlignment="1">
      <alignment horizontal="center"/>
    </xf>
    <xf numFmtId="164" fontId="0" fillId="0" borderId="0" xfId="1" applyFont="1" applyBorder="1"/>
    <xf numFmtId="0" fontId="5" fillId="0" borderId="0" xfId="0" applyFont="1" applyAlignment="1">
      <alignment horizontal="justify"/>
    </xf>
    <xf numFmtId="0" fontId="10" fillId="0" borderId="0" xfId="0" applyNumberFormat="1" applyFont="1" applyFill="1" applyBorder="1" applyAlignment="1">
      <alignment horizontal="center"/>
    </xf>
    <xf numFmtId="0" fontId="10" fillId="0" borderId="0" xfId="0" applyNumberFormat="1" applyFont="1" applyFill="1" applyBorder="1" applyAlignment="1"/>
    <xf numFmtId="164" fontId="10" fillId="0" borderId="0" xfId="1" applyFont="1" applyFill="1" applyBorder="1"/>
    <xf numFmtId="0" fontId="11" fillId="0" borderId="0" xfId="0" applyNumberFormat="1" applyFont="1" applyFill="1" applyBorder="1" applyAlignment="1">
      <alignment horizontal="right" vertical="center"/>
    </xf>
    <xf numFmtId="0" fontId="15" fillId="0" borderId="0" xfId="0" applyFont="1"/>
    <xf numFmtId="0" fontId="12" fillId="0" borderId="0" xfId="0" applyNumberFormat="1" applyFont="1" applyFill="1" applyBorder="1" applyAlignment="1">
      <alignment horizontal="justify" vertical="top"/>
    </xf>
    <xf numFmtId="164" fontId="12" fillId="0" borderId="0" xfId="1" applyFont="1" applyFill="1"/>
    <xf numFmtId="10" fontId="12" fillId="0" borderId="0" xfId="1" applyNumberFormat="1" applyFont="1" applyFill="1"/>
    <xf numFmtId="0" fontId="5" fillId="0" borderId="0" xfId="0" applyFont="1" applyFill="1" applyBorder="1" applyAlignment="1">
      <alignment horizontal="center"/>
    </xf>
    <xf numFmtId="0" fontId="0" fillId="0" borderId="0" xfId="0" applyFill="1"/>
    <xf numFmtId="0" fontId="0" fillId="0" borderId="0" xfId="0" applyAlignment="1"/>
    <xf numFmtId="164" fontId="18" fillId="0" borderId="0" xfId="1" applyFont="1"/>
    <xf numFmtId="164" fontId="18" fillId="0" borderId="0" xfId="1" applyFont="1" applyAlignment="1">
      <alignment vertical="center"/>
    </xf>
    <xf numFmtId="164" fontId="19" fillId="0" borderId="0" xfId="1" applyFont="1"/>
    <xf numFmtId="164" fontId="20" fillId="0" borderId="0" xfId="1" applyFont="1"/>
    <xf numFmtId="0" fontId="20" fillId="0" borderId="0" xfId="0" applyFont="1" applyAlignment="1"/>
    <xf numFmtId="0" fontId="20" fillId="0" borderId="0" xfId="0" applyFont="1" applyFill="1" applyBorder="1" applyAlignment="1">
      <alignment wrapText="1"/>
    </xf>
    <xf numFmtId="164" fontId="15" fillId="0" borderId="0" xfId="0" applyNumberFormat="1" applyFont="1" applyFill="1" applyBorder="1" applyAlignment="1"/>
    <xf numFmtId="0" fontId="20" fillId="0" borderId="0" xfId="0" applyNumberFormat="1" applyFont="1" applyFill="1" applyBorder="1" applyAlignment="1">
      <alignment horizontal="center"/>
    </xf>
    <xf numFmtId="0" fontId="20" fillId="0" borderId="0" xfId="0" applyNumberFormat="1" applyFont="1" applyFill="1" applyBorder="1" applyAlignment="1"/>
    <xf numFmtId="0" fontId="16" fillId="0" borderId="0" xfId="0" applyFont="1" applyAlignment="1">
      <alignment vertical="center"/>
    </xf>
    <xf numFmtId="164" fontId="19" fillId="4" borderId="0" xfId="1" applyFont="1" applyFill="1"/>
    <xf numFmtId="0" fontId="0" fillId="4" borderId="0" xfId="0" applyFill="1"/>
    <xf numFmtId="0" fontId="20" fillId="0" borderId="9" xfId="0" applyNumberFormat="1" applyFont="1" applyFill="1" applyBorder="1" applyAlignment="1">
      <alignment vertical="center"/>
    </xf>
    <xf numFmtId="10" fontId="20" fillId="0" borderId="9" xfId="1" applyNumberFormat="1" applyFont="1" applyFill="1" applyBorder="1" applyAlignment="1">
      <alignment horizontal="center" vertical="center"/>
    </xf>
    <xf numFmtId="10" fontId="13" fillId="0" borderId="0" xfId="1" applyNumberFormat="1" applyFont="1" applyFill="1" applyAlignment="1">
      <alignment vertical="center"/>
    </xf>
    <xf numFmtId="164" fontId="13" fillId="0" borderId="0" xfId="1" applyFont="1" applyBorder="1" applyAlignment="1">
      <alignment vertical="center"/>
    </xf>
    <xf numFmtId="0" fontId="14"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164" fontId="3" fillId="0" borderId="0" xfId="1" applyFont="1" applyAlignment="1">
      <alignment vertical="center"/>
    </xf>
    <xf numFmtId="164" fontId="17" fillId="0" borderId="0" xfId="1" applyFont="1" applyFill="1" applyAlignment="1">
      <alignment horizontal="center"/>
    </xf>
    <xf numFmtId="4" fontId="20" fillId="0" borderId="9" xfId="1" applyNumberFormat="1" applyFont="1" applyFill="1" applyBorder="1" applyAlignment="1">
      <alignment horizontal="center" vertical="center"/>
    </xf>
    <xf numFmtId="0" fontId="17" fillId="3" borderId="9" xfId="0" applyNumberFormat="1" applyFont="1" applyFill="1" applyBorder="1" applyAlignment="1">
      <alignment horizontal="left" vertical="center"/>
    </xf>
    <xf numFmtId="0" fontId="17" fillId="3" borderId="9" xfId="0" applyNumberFormat="1" applyFont="1" applyFill="1" applyBorder="1" applyAlignment="1">
      <alignment horizontal="center" vertical="center"/>
    </xf>
    <xf numFmtId="0" fontId="19" fillId="3" borderId="9" xfId="0" applyNumberFormat="1" applyFont="1" applyFill="1" applyBorder="1" applyAlignment="1">
      <alignment horizontal="justify" vertical="center"/>
    </xf>
    <xf numFmtId="10" fontId="19" fillId="3" borderId="9" xfId="2" applyNumberFormat="1" applyFont="1" applyFill="1" applyBorder="1" applyAlignment="1">
      <alignment horizontal="center" vertical="center"/>
    </xf>
    <xf numFmtId="4" fontId="19" fillId="3" borderId="9" xfId="1" applyNumberFormat="1" applyFont="1" applyFill="1" applyBorder="1" applyAlignment="1">
      <alignment horizontal="center" vertical="center"/>
    </xf>
    <xf numFmtId="10" fontId="0" fillId="0" borderId="0" xfId="2" applyNumberFormat="1" applyFont="1"/>
    <xf numFmtId="44" fontId="3" fillId="0" borderId="0" xfId="0" applyNumberFormat="1" applyFont="1"/>
    <xf numFmtId="164" fontId="15" fillId="0" borderId="0" xfId="0" applyNumberFormat="1" applyFont="1"/>
    <xf numFmtId="44" fontId="1" fillId="0" borderId="0" xfId="0" applyNumberFormat="1" applyFont="1"/>
    <xf numFmtId="0" fontId="1" fillId="0" borderId="0" xfId="0" applyFont="1"/>
    <xf numFmtId="164" fontId="17" fillId="5" borderId="0" xfId="1" applyFont="1" applyFill="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164" fontId="21" fillId="0" borderId="0" xfId="1" applyFont="1" applyAlignment="1">
      <alignment horizontal="center" wrapText="1"/>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center"/>
    </xf>
    <xf numFmtId="0" fontId="7" fillId="0" borderId="0" xfId="0" applyFont="1" applyBorder="1" applyAlignment="1">
      <alignment horizontal="center"/>
    </xf>
    <xf numFmtId="0" fontId="7" fillId="0" borderId="5" xfId="0" applyFont="1" applyBorder="1" applyAlignment="1">
      <alignment horizontal="center"/>
    </xf>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20" fillId="0" borderId="0" xfId="0" applyFont="1" applyFill="1" applyBorder="1" applyAlignment="1">
      <alignment horizontal="left" wrapText="1"/>
    </xf>
    <xf numFmtId="164" fontId="18" fillId="0" borderId="0" xfId="1" applyFont="1" applyAlignment="1">
      <alignment horizontal="left" wrapText="1"/>
    </xf>
    <xf numFmtId="164" fontId="18" fillId="0" borderId="0" xfId="1" applyFont="1" applyAlignment="1">
      <alignment horizontal="left"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9"/>
  <sheetViews>
    <sheetView tabSelected="1" view="pageBreakPreview" zoomScale="120" zoomScaleNormal="130" zoomScaleSheetLayoutView="120" workbookViewId="0">
      <selection activeCell="E41" sqref="E41"/>
    </sheetView>
  </sheetViews>
  <sheetFormatPr baseColWidth="10" defaultRowHeight="12.75" x14ac:dyDescent="0.2"/>
  <cols>
    <col min="1" max="1" width="33.42578125" customWidth="1"/>
    <col min="2" max="2" width="18.7109375" customWidth="1"/>
    <col min="3" max="3" width="14.28515625" customWidth="1"/>
    <col min="4" max="4" width="14" customWidth="1"/>
    <col min="5" max="5" width="15.5703125" customWidth="1"/>
  </cols>
  <sheetData>
    <row r="1" spans="1:8" ht="13.5" thickBot="1" x14ac:dyDescent="0.25">
      <c r="A1" s="1"/>
      <c r="B1" s="2"/>
      <c r="C1" s="1"/>
      <c r="D1" s="3"/>
      <c r="E1" s="1"/>
    </row>
    <row r="2" spans="1:8" ht="5.25" customHeight="1" thickTop="1" x14ac:dyDescent="0.25">
      <c r="A2" s="53"/>
      <c r="B2" s="54"/>
      <c r="C2" s="54"/>
      <c r="D2" s="54"/>
      <c r="E2" s="55"/>
    </row>
    <row r="3" spans="1:8" ht="19.5" x14ac:dyDescent="0.4">
      <c r="A3" s="56" t="s">
        <v>0</v>
      </c>
      <c r="B3" s="57"/>
      <c r="C3" s="57"/>
      <c r="D3" s="57"/>
      <c r="E3" s="58"/>
    </row>
    <row r="4" spans="1:8" ht="19.5" x14ac:dyDescent="0.4">
      <c r="A4" s="56" t="s">
        <v>1</v>
      </c>
      <c r="B4" s="57"/>
      <c r="C4" s="57"/>
      <c r="D4" s="57"/>
      <c r="E4" s="58"/>
    </row>
    <row r="5" spans="1:8" ht="19.5" x14ac:dyDescent="0.4">
      <c r="A5" s="59" t="s">
        <v>2</v>
      </c>
      <c r="B5" s="60"/>
      <c r="C5" s="60"/>
      <c r="D5" s="60"/>
      <c r="E5" s="61"/>
    </row>
    <row r="6" spans="1:8" ht="13.5" x14ac:dyDescent="0.25">
      <c r="A6" s="62" t="s">
        <v>8</v>
      </c>
      <c r="B6" s="63"/>
      <c r="C6" s="63"/>
      <c r="D6" s="63"/>
      <c r="E6" s="64"/>
    </row>
    <row r="7" spans="1:8" ht="5.25" customHeight="1" thickBot="1" x14ac:dyDescent="0.3">
      <c r="A7" s="65"/>
      <c r="B7" s="66"/>
      <c r="C7" s="66"/>
      <c r="D7" s="66"/>
      <c r="E7" s="67"/>
    </row>
    <row r="8" spans="1:8" ht="8.25" customHeight="1" thickTop="1" x14ac:dyDescent="0.25">
      <c r="A8" s="49"/>
      <c r="B8" s="50"/>
      <c r="C8" s="50"/>
      <c r="D8" s="50"/>
      <c r="E8" s="51"/>
    </row>
    <row r="9" spans="1:8" s="14" customFormat="1" ht="15.75" x14ac:dyDescent="0.25">
      <c r="A9" s="13"/>
      <c r="B9" s="13"/>
      <c r="C9" s="13"/>
      <c r="D9" s="13"/>
      <c r="E9" s="13"/>
    </row>
    <row r="10" spans="1:8" s="14" customFormat="1" ht="33" customHeight="1" x14ac:dyDescent="0.25">
      <c r="A10" s="52" t="s">
        <v>73</v>
      </c>
      <c r="B10" s="52"/>
      <c r="C10" s="52"/>
      <c r="D10" s="52"/>
      <c r="E10" s="52"/>
    </row>
    <row r="11" spans="1:8" s="14" customFormat="1" x14ac:dyDescent="0.2">
      <c r="B11"/>
      <c r="C11"/>
      <c r="D11"/>
      <c r="E11"/>
      <c r="F11"/>
      <c r="G11"/>
      <c r="H11"/>
    </row>
    <row r="12" spans="1:8" s="14" customFormat="1" ht="15" x14ac:dyDescent="0.25">
      <c r="A12" s="48" t="s">
        <v>9</v>
      </c>
      <c r="B12" s="48"/>
      <c r="C12" s="48"/>
      <c r="D12" s="48"/>
      <c r="E12" s="48"/>
      <c r="F12"/>
      <c r="G12"/>
      <c r="H12"/>
    </row>
    <row r="13" spans="1:8" s="14" customFormat="1" ht="5.25" customHeight="1" x14ac:dyDescent="0.25">
      <c r="A13" s="36"/>
      <c r="B13" s="36"/>
      <c r="C13" s="36"/>
      <c r="D13" s="36"/>
      <c r="E13" s="36"/>
    </row>
    <row r="14" spans="1:8" s="14" customFormat="1" x14ac:dyDescent="0.2">
      <c r="A14" s="26" t="s">
        <v>25</v>
      </c>
      <c r="B14" s="27"/>
      <c r="C14" s="27"/>
      <c r="D14" s="27"/>
      <c r="E14" s="27"/>
      <c r="F14"/>
      <c r="G14" s="15"/>
      <c r="H14" s="15"/>
    </row>
    <row r="15" spans="1:8" s="14" customFormat="1" x14ac:dyDescent="0.2">
      <c r="A15" s="19" t="s">
        <v>15</v>
      </c>
      <c r="B15"/>
      <c r="C15"/>
      <c r="D15"/>
      <c r="E15"/>
      <c r="F15"/>
      <c r="G15" s="15"/>
      <c r="H15" s="15"/>
    </row>
    <row r="16" spans="1:8" s="14" customFormat="1" x14ac:dyDescent="0.2">
      <c r="A16" s="19" t="s">
        <v>16</v>
      </c>
      <c r="B16"/>
      <c r="C16"/>
      <c r="D16"/>
      <c r="E16"/>
      <c r="F16"/>
      <c r="G16" s="15"/>
      <c r="H16" s="15"/>
    </row>
    <row r="17" spans="1:8" s="14" customFormat="1" ht="15" x14ac:dyDescent="0.2">
      <c r="A17" s="19" t="s">
        <v>12</v>
      </c>
      <c r="B17" s="17"/>
      <c r="C17" s="17"/>
      <c r="D17" s="17"/>
      <c r="E17"/>
      <c r="F17"/>
      <c r="G17" s="15"/>
      <c r="H17" s="15"/>
    </row>
    <row r="18" spans="1:8" s="14" customFormat="1" x14ac:dyDescent="0.2">
      <c r="A18" s="19" t="s">
        <v>13</v>
      </c>
      <c r="B18"/>
      <c r="C18"/>
      <c r="D18"/>
      <c r="E18"/>
      <c r="F18"/>
      <c r="G18" s="15"/>
      <c r="H18" s="15"/>
    </row>
    <row r="19" spans="1:8" s="14" customFormat="1" x14ac:dyDescent="0.2">
      <c r="A19" s="19" t="s">
        <v>14</v>
      </c>
      <c r="B19"/>
      <c r="C19"/>
      <c r="D19"/>
      <c r="E19"/>
      <c r="F19"/>
      <c r="G19"/>
      <c r="H19" s="15"/>
    </row>
    <row r="20" spans="1:8" s="14" customFormat="1" x14ac:dyDescent="0.2">
      <c r="A20" s="19" t="s">
        <v>17</v>
      </c>
      <c r="B20"/>
      <c r="C20"/>
      <c r="D20"/>
      <c r="E20"/>
      <c r="F20"/>
      <c r="G20"/>
      <c r="H20" s="15"/>
    </row>
    <row r="21" spans="1:8" s="14" customFormat="1" x14ac:dyDescent="0.2">
      <c r="A21" s="19" t="s">
        <v>18</v>
      </c>
      <c r="B21"/>
      <c r="C21"/>
      <c r="D21"/>
      <c r="E21"/>
      <c r="F21"/>
      <c r="G21"/>
      <c r="H21" s="15"/>
    </row>
    <row r="22" spans="1:8" s="14" customFormat="1" x14ac:dyDescent="0.2">
      <c r="A22" s="19" t="s">
        <v>19</v>
      </c>
      <c r="B22"/>
      <c r="C22"/>
      <c r="D22"/>
      <c r="E22"/>
      <c r="F22"/>
      <c r="G22"/>
      <c r="H22"/>
    </row>
    <row r="23" spans="1:8" s="14" customFormat="1" x14ac:dyDescent="0.2">
      <c r="A23" s="19" t="s">
        <v>20</v>
      </c>
      <c r="B23"/>
      <c r="C23"/>
      <c r="D23"/>
      <c r="E23"/>
      <c r="F23"/>
      <c r="G23"/>
      <c r="H23"/>
    </row>
    <row r="24" spans="1:8" s="14" customFormat="1" x14ac:dyDescent="0.2">
      <c r="A24" s="19" t="s">
        <v>21</v>
      </c>
      <c r="B24"/>
      <c r="C24"/>
      <c r="D24"/>
      <c r="E24"/>
      <c r="F24"/>
      <c r="G24"/>
      <c r="H24"/>
    </row>
    <row r="25" spans="1:8" s="14" customFormat="1" x14ac:dyDescent="0.2">
      <c r="A25" s="19" t="s">
        <v>10</v>
      </c>
      <c r="B25"/>
      <c r="C25"/>
      <c r="D25"/>
      <c r="E25"/>
      <c r="F25"/>
      <c r="G25"/>
      <c r="H25"/>
    </row>
    <row r="26" spans="1:8" s="14" customFormat="1" x14ac:dyDescent="0.2">
      <c r="A26" s="19" t="s">
        <v>22</v>
      </c>
      <c r="B26"/>
      <c r="C26"/>
      <c r="D26"/>
      <c r="E26"/>
      <c r="F26"/>
      <c r="G26"/>
      <c r="H26"/>
    </row>
    <row r="27" spans="1:8" s="14" customFormat="1" x14ac:dyDescent="0.2">
      <c r="A27" s="19" t="s">
        <v>23</v>
      </c>
      <c r="B27"/>
      <c r="C27"/>
      <c r="D27"/>
      <c r="E27"/>
      <c r="F27"/>
      <c r="G27"/>
      <c r="H27"/>
    </row>
    <row r="28" spans="1:8" s="14" customFormat="1" x14ac:dyDescent="0.2">
      <c r="A28" s="19"/>
      <c r="B28"/>
      <c r="C28"/>
      <c r="D28"/>
      <c r="E28"/>
      <c r="F28"/>
      <c r="G28"/>
      <c r="H28"/>
    </row>
    <row r="29" spans="1:8" s="14" customFormat="1" x14ac:dyDescent="0.2">
      <c r="A29" s="26" t="s">
        <v>29</v>
      </c>
      <c r="B29" s="27"/>
      <c r="C29" s="27"/>
      <c r="D29" s="27"/>
      <c r="E29" s="27"/>
    </row>
    <row r="30" spans="1:8" s="14" customFormat="1" ht="14.25" customHeight="1" x14ac:dyDescent="0.2">
      <c r="A30" s="68" t="s">
        <v>31</v>
      </c>
      <c r="B30" s="68"/>
      <c r="C30" s="68"/>
      <c r="D30" s="68"/>
      <c r="E30" s="68"/>
      <c r="F30" s="21"/>
    </row>
    <row r="31" spans="1:8" s="14" customFormat="1" ht="14.25" customHeight="1" x14ac:dyDescent="0.2">
      <c r="A31" s="68"/>
      <c r="B31" s="68"/>
      <c r="C31" s="68"/>
      <c r="D31" s="68"/>
      <c r="E31" s="68"/>
      <c r="F31" s="21"/>
    </row>
    <row r="32" spans="1:8" s="14" customFormat="1" ht="14.25" customHeight="1" x14ac:dyDescent="0.2">
      <c r="A32" s="68"/>
      <c r="B32" s="68"/>
      <c r="C32" s="68"/>
      <c r="D32" s="68"/>
      <c r="E32" s="68"/>
      <c r="F32" s="21"/>
    </row>
    <row r="33" spans="1:7" ht="7.5" customHeight="1" x14ac:dyDescent="0.25">
      <c r="A33" s="4"/>
      <c r="B33" s="5"/>
      <c r="C33" s="6"/>
      <c r="D33" s="7"/>
      <c r="E33" s="6"/>
    </row>
    <row r="34" spans="1:7" x14ac:dyDescent="0.2">
      <c r="A34" s="20" t="s">
        <v>30</v>
      </c>
      <c r="B34" s="22">
        <v>13708.26</v>
      </c>
      <c r="D34" s="7"/>
      <c r="E34" s="6"/>
    </row>
    <row r="35" spans="1:7" ht="15.75" x14ac:dyDescent="0.25">
      <c r="A35" s="4"/>
      <c r="B35" s="5"/>
      <c r="C35" s="6"/>
      <c r="D35" s="7"/>
      <c r="E35" s="6"/>
    </row>
    <row r="36" spans="1:7" x14ac:dyDescent="0.2">
      <c r="A36" s="26" t="s">
        <v>11</v>
      </c>
      <c r="B36" s="27"/>
      <c r="C36" s="27"/>
      <c r="D36" s="27"/>
      <c r="E36" s="27"/>
    </row>
    <row r="37" spans="1:7" ht="9" customHeight="1" x14ac:dyDescent="0.2">
      <c r="A37" s="18"/>
      <c r="B37" s="23"/>
      <c r="C37" s="24"/>
      <c r="D37" s="7"/>
      <c r="E37" s="6"/>
    </row>
    <row r="38" spans="1:7" ht="15" x14ac:dyDescent="0.2">
      <c r="A38" s="38" t="s">
        <v>3</v>
      </c>
      <c r="B38" s="39" t="s">
        <v>4</v>
      </c>
      <c r="C38" s="39" t="s">
        <v>24</v>
      </c>
      <c r="D38" s="8"/>
    </row>
    <row r="39" spans="1:7" s="34" customFormat="1" ht="17.25" customHeight="1" x14ac:dyDescent="0.2">
      <c r="A39" s="28" t="s">
        <v>41</v>
      </c>
      <c r="B39" s="29">
        <v>0.60435683920381278</v>
      </c>
      <c r="C39" s="37">
        <f t="shared" ref="C39:C46" si="0">$B$34*B39</f>
        <v>8284.6806845840583</v>
      </c>
      <c r="D39" s="30"/>
      <c r="E39" s="31"/>
      <c r="F39" s="32"/>
      <c r="G39" s="33"/>
    </row>
    <row r="40" spans="1:7" s="34" customFormat="1" ht="17.25" customHeight="1" x14ac:dyDescent="0.2">
      <c r="A40" s="28" t="s">
        <v>42</v>
      </c>
      <c r="B40" s="29">
        <v>0.164471588000555</v>
      </c>
      <c r="C40" s="37">
        <f t="shared" si="0"/>
        <v>2254.6192909244883</v>
      </c>
      <c r="D40" s="30"/>
      <c r="E40" s="31"/>
      <c r="F40" s="32"/>
    </row>
    <row r="41" spans="1:7" s="33" customFormat="1" ht="17.25" customHeight="1" x14ac:dyDescent="0.2">
      <c r="A41" s="28" t="s">
        <v>5</v>
      </c>
      <c r="B41" s="29">
        <v>3.4461351849489161E-2</v>
      </c>
      <c r="C41" s="37">
        <f t="shared" si="0"/>
        <v>472.40517110427828</v>
      </c>
      <c r="D41" s="30"/>
      <c r="E41" s="31"/>
      <c r="F41" s="32"/>
    </row>
    <row r="42" spans="1:7" s="34" customFormat="1" ht="17.25" customHeight="1" x14ac:dyDescent="0.2">
      <c r="A42" s="28" t="s">
        <v>43</v>
      </c>
      <c r="B42" s="29">
        <v>6.968851151785585E-2</v>
      </c>
      <c r="C42" s="37">
        <f t="shared" si="0"/>
        <v>955.30823489976262</v>
      </c>
      <c r="D42" s="30"/>
      <c r="E42" s="31"/>
      <c r="F42" s="32"/>
      <c r="G42" s="35"/>
    </row>
    <row r="43" spans="1:7" s="34" customFormat="1" ht="17.25" customHeight="1" x14ac:dyDescent="0.2">
      <c r="A43" s="28" t="s">
        <v>44</v>
      </c>
      <c r="B43" s="29">
        <v>4.0715168240788788E-2</v>
      </c>
      <c r="C43" s="37">
        <f t="shared" si="0"/>
        <v>558.13411218847534</v>
      </c>
      <c r="D43" s="30"/>
      <c r="E43" s="31"/>
      <c r="F43" s="32"/>
    </row>
    <row r="44" spans="1:7" s="34" customFormat="1" ht="17.25" customHeight="1" x14ac:dyDescent="0.2">
      <c r="A44" s="28" t="s">
        <v>45</v>
      </c>
      <c r="B44" s="29">
        <v>2.5424819586734225E-2</v>
      </c>
      <c r="C44" s="37">
        <f t="shared" si="0"/>
        <v>348.53003734804531</v>
      </c>
      <c r="D44" s="30"/>
      <c r="E44" s="31"/>
      <c r="F44" s="32"/>
    </row>
    <row r="45" spans="1:7" s="33" customFormat="1" ht="17.25" customHeight="1" x14ac:dyDescent="0.2">
      <c r="A45" s="28" t="s">
        <v>46</v>
      </c>
      <c r="B45" s="29">
        <v>5.4563807095024501E-2</v>
      </c>
      <c r="C45" s="37">
        <f t="shared" si="0"/>
        <v>747.97485424844058</v>
      </c>
      <c r="D45" s="30"/>
    </row>
    <row r="46" spans="1:7" s="33" customFormat="1" ht="17.25" customHeight="1" x14ac:dyDescent="0.2">
      <c r="A46" s="28" t="s">
        <v>6</v>
      </c>
      <c r="B46" s="29">
        <v>6.3179145057396793E-3</v>
      </c>
      <c r="C46" s="37">
        <f t="shared" si="0"/>
        <v>86.607614702451016</v>
      </c>
      <c r="D46" s="30"/>
      <c r="E46" s="31"/>
      <c r="F46" s="32"/>
    </row>
    <row r="47" spans="1:7" x14ac:dyDescent="0.2">
      <c r="A47" s="40" t="s">
        <v>7</v>
      </c>
      <c r="B47" s="41">
        <f>SUM(B39:B46)</f>
        <v>1</v>
      </c>
      <c r="C47" s="42">
        <f>SUM(C39:C46)</f>
        <v>13708.260000000002</v>
      </c>
      <c r="D47" s="12"/>
    </row>
    <row r="48" spans="1:7" x14ac:dyDescent="0.2">
      <c r="B48" s="10"/>
      <c r="C48" s="11"/>
      <c r="D48" s="12"/>
    </row>
    <row r="49" spans="1:6" ht="15" x14ac:dyDescent="0.25">
      <c r="A49" s="48" t="s">
        <v>26</v>
      </c>
      <c r="B49" s="48"/>
      <c r="C49" s="48"/>
      <c r="D49" s="48"/>
      <c r="E49" s="48"/>
    </row>
    <row r="50" spans="1:6" ht="15" customHeight="1" x14ac:dyDescent="0.2">
      <c r="A50" s="69" t="s">
        <v>33</v>
      </c>
      <c r="B50" s="69"/>
      <c r="C50" s="69"/>
      <c r="D50" s="69"/>
      <c r="E50" s="69"/>
    </row>
    <row r="51" spans="1:6" ht="15" customHeight="1" x14ac:dyDescent="0.2">
      <c r="A51" s="69"/>
      <c r="B51" s="69"/>
      <c r="C51" s="69"/>
      <c r="D51" s="69"/>
      <c r="E51" s="69"/>
    </row>
    <row r="52" spans="1:6" ht="15" x14ac:dyDescent="0.25">
      <c r="A52" s="16"/>
      <c r="D52" s="43"/>
    </row>
    <row r="53" spans="1:6" ht="15" x14ac:dyDescent="0.25">
      <c r="A53" s="46" t="s">
        <v>26</v>
      </c>
      <c r="B53" s="45">
        <f>B34</f>
        <v>13708.26</v>
      </c>
      <c r="C53" s="9" t="s">
        <v>27</v>
      </c>
      <c r="D53" s="46">
        <f>B53*0.75</f>
        <v>10281.195</v>
      </c>
      <c r="E53" s="47" t="s">
        <v>34</v>
      </c>
      <c r="F53" s="44"/>
    </row>
    <row r="54" spans="1:6" ht="15" x14ac:dyDescent="0.25">
      <c r="A54" s="16"/>
    </row>
    <row r="55" spans="1:6" ht="15" x14ac:dyDescent="0.25">
      <c r="A55" s="48" t="s">
        <v>28</v>
      </c>
      <c r="B55" s="48"/>
      <c r="C55" s="48"/>
      <c r="D55" s="48"/>
      <c r="E55" s="48"/>
    </row>
    <row r="56" spans="1:6" ht="16.5" customHeight="1" x14ac:dyDescent="0.2">
      <c r="A56" s="70" t="s">
        <v>32</v>
      </c>
      <c r="B56" s="70"/>
      <c r="C56" s="70"/>
      <c r="D56" s="70"/>
      <c r="E56" s="70"/>
    </row>
    <row r="57" spans="1:6" ht="16.5" customHeight="1" x14ac:dyDescent="0.2">
      <c r="A57" s="70"/>
      <c r="B57" s="70"/>
      <c r="C57" s="70"/>
      <c r="D57" s="70"/>
      <c r="E57" s="70"/>
    </row>
    <row r="58" spans="1:6" ht="15" x14ac:dyDescent="0.25">
      <c r="A58" s="16"/>
      <c r="D58" s="43"/>
    </row>
    <row r="59" spans="1:6" ht="15" x14ac:dyDescent="0.25">
      <c r="A59" s="46" t="s">
        <v>28</v>
      </c>
      <c r="B59" s="45">
        <f>D53</f>
        <v>10281.195</v>
      </c>
      <c r="C59" s="9" t="s">
        <v>27</v>
      </c>
      <c r="D59" s="46">
        <f>B59*0.75</f>
        <v>7710.8962499999998</v>
      </c>
      <c r="E59" s="47" t="s">
        <v>34</v>
      </c>
      <c r="F59" s="44"/>
    </row>
    <row r="60" spans="1:6" ht="15" x14ac:dyDescent="0.25">
      <c r="A60" s="46"/>
      <c r="B60" s="45"/>
      <c r="C60" s="9"/>
      <c r="D60" s="46"/>
      <c r="E60" s="47"/>
      <c r="F60" s="44"/>
    </row>
    <row r="61" spans="1:6" x14ac:dyDescent="0.2">
      <c r="A61" s="25"/>
      <c r="B61" s="25"/>
      <c r="C61" s="25"/>
      <c r="D61" s="25"/>
      <c r="E61" s="25"/>
    </row>
    <row r="62" spans="1:6" ht="15" x14ac:dyDescent="0.25">
      <c r="A62" s="48" t="s">
        <v>35</v>
      </c>
      <c r="B62" s="48"/>
      <c r="C62" s="48"/>
      <c r="D62" s="48"/>
      <c r="E62" s="48"/>
    </row>
    <row r="63" spans="1:6" ht="5.25" customHeight="1" x14ac:dyDescent="0.25">
      <c r="A63" s="36"/>
      <c r="B63" s="36"/>
      <c r="C63" s="36"/>
      <c r="D63" s="36"/>
      <c r="E63" s="36"/>
    </row>
    <row r="64" spans="1:6" x14ac:dyDescent="0.2">
      <c r="A64" s="26" t="s">
        <v>25</v>
      </c>
      <c r="B64" s="27"/>
      <c r="C64" s="27"/>
      <c r="D64" s="27"/>
      <c r="E64" s="27"/>
    </row>
    <row r="65" spans="1:5" x14ac:dyDescent="0.2">
      <c r="A65" s="19" t="s">
        <v>15</v>
      </c>
    </row>
    <row r="66" spans="1:5" x14ac:dyDescent="0.2">
      <c r="A66" s="19" t="s">
        <v>16</v>
      </c>
    </row>
    <row r="67" spans="1:5" ht="15" x14ac:dyDescent="0.2">
      <c r="A67" s="19" t="s">
        <v>12</v>
      </c>
      <c r="B67" s="17"/>
      <c r="C67" s="17"/>
      <c r="D67" s="17"/>
    </row>
    <row r="68" spans="1:5" x14ac:dyDescent="0.2">
      <c r="A68" s="19" t="s">
        <v>36</v>
      </c>
    </row>
    <row r="69" spans="1:5" x14ac:dyDescent="0.2">
      <c r="A69" s="19" t="s">
        <v>37</v>
      </c>
    </row>
    <row r="70" spans="1:5" x14ac:dyDescent="0.2">
      <c r="A70" s="19" t="s">
        <v>38</v>
      </c>
    </row>
    <row r="71" spans="1:5" x14ac:dyDescent="0.2">
      <c r="A71" s="19" t="s">
        <v>18</v>
      </c>
    </row>
    <row r="72" spans="1:5" x14ac:dyDescent="0.2">
      <c r="A72" s="19" t="s">
        <v>19</v>
      </c>
    </row>
    <row r="73" spans="1:5" x14ac:dyDescent="0.2">
      <c r="A73" s="19" t="s">
        <v>20</v>
      </c>
    </row>
    <row r="74" spans="1:5" x14ac:dyDescent="0.2">
      <c r="A74" s="19" t="s">
        <v>21</v>
      </c>
    </row>
    <row r="75" spans="1:5" x14ac:dyDescent="0.2">
      <c r="A75" s="19" t="s">
        <v>39</v>
      </c>
    </row>
    <row r="76" spans="1:5" x14ac:dyDescent="0.2">
      <c r="A76" s="19" t="s">
        <v>40</v>
      </c>
    </row>
    <row r="77" spans="1:5" x14ac:dyDescent="0.2">
      <c r="A77" s="19" t="s">
        <v>23</v>
      </c>
    </row>
    <row r="78" spans="1:5" x14ac:dyDescent="0.2">
      <c r="A78" s="19"/>
    </row>
    <row r="79" spans="1:5" x14ac:dyDescent="0.2">
      <c r="A79" s="26" t="s">
        <v>29</v>
      </c>
      <c r="B79" s="27"/>
      <c r="C79" s="27"/>
      <c r="D79" s="27"/>
      <c r="E79" s="27"/>
    </row>
    <row r="80" spans="1:5" x14ac:dyDescent="0.2">
      <c r="A80" s="68" t="s">
        <v>31</v>
      </c>
      <c r="B80" s="68"/>
      <c r="C80" s="68"/>
      <c r="D80" s="68"/>
      <c r="E80" s="68"/>
    </row>
    <row r="81" spans="1:5" x14ac:dyDescent="0.2">
      <c r="A81" s="68"/>
      <c r="B81" s="68"/>
      <c r="C81" s="68"/>
      <c r="D81" s="68"/>
      <c r="E81" s="68"/>
    </row>
    <row r="82" spans="1:5" x14ac:dyDescent="0.2">
      <c r="A82" s="68"/>
      <c r="B82" s="68"/>
      <c r="C82" s="68"/>
      <c r="D82" s="68"/>
      <c r="E82" s="68"/>
    </row>
    <row r="83" spans="1:5" ht="15.75" x14ac:dyDescent="0.25">
      <c r="A83" s="4"/>
      <c r="B83" s="5"/>
      <c r="C83" s="6"/>
      <c r="D83" s="7"/>
      <c r="E83" s="6"/>
    </row>
    <row r="84" spans="1:5" x14ac:dyDescent="0.2">
      <c r="A84" s="20" t="s">
        <v>30</v>
      </c>
      <c r="B84" s="22">
        <v>9992.16</v>
      </c>
      <c r="D84" s="7"/>
      <c r="E84" s="6"/>
    </row>
    <row r="85" spans="1:5" ht="15.75" x14ac:dyDescent="0.25">
      <c r="A85" s="4"/>
      <c r="B85" s="5"/>
      <c r="C85" s="6"/>
      <c r="D85" s="7"/>
      <c r="E85" s="6"/>
    </row>
    <row r="86" spans="1:5" x14ac:dyDescent="0.2">
      <c r="A86" s="26" t="s">
        <v>11</v>
      </c>
      <c r="B86" s="27"/>
      <c r="C86" s="27"/>
      <c r="D86" s="27"/>
      <c r="E86" s="27"/>
    </row>
    <row r="87" spans="1:5" x14ac:dyDescent="0.2">
      <c r="A87" s="18"/>
      <c r="B87" s="23"/>
      <c r="C87" s="24"/>
      <c r="D87" s="7"/>
      <c r="E87" s="6"/>
    </row>
    <row r="88" spans="1:5" ht="15" x14ac:dyDescent="0.2">
      <c r="A88" s="38" t="s">
        <v>3</v>
      </c>
      <c r="B88" s="39" t="s">
        <v>4</v>
      </c>
      <c r="C88" s="39" t="s">
        <v>24</v>
      </c>
      <c r="D88" s="8"/>
    </row>
    <row r="89" spans="1:5" x14ac:dyDescent="0.2">
      <c r="A89" s="28" t="s">
        <v>41</v>
      </c>
      <c r="B89" s="29">
        <v>0.60435683920381278</v>
      </c>
      <c r="C89" s="37">
        <f>$B$84*B89</f>
        <v>6038.8302344187696</v>
      </c>
      <c r="D89" s="30"/>
      <c r="E89" s="31"/>
    </row>
    <row r="90" spans="1:5" x14ac:dyDescent="0.2">
      <c r="A90" s="28" t="s">
        <v>42</v>
      </c>
      <c r="B90" s="29">
        <v>0.164471588000555</v>
      </c>
      <c r="C90" s="37">
        <f t="shared" ref="C90:C96" si="1">$B$84*B90</f>
        <v>1643.4264227556257</v>
      </c>
      <c r="D90" s="30"/>
      <c r="E90" s="31"/>
    </row>
    <row r="91" spans="1:5" x14ac:dyDescent="0.2">
      <c r="A91" s="28" t="s">
        <v>5</v>
      </c>
      <c r="B91" s="29">
        <v>3.4461351849489161E-2</v>
      </c>
      <c r="C91" s="37">
        <f t="shared" si="1"/>
        <v>344.34334149639159</v>
      </c>
      <c r="D91" s="30"/>
      <c r="E91" s="31"/>
    </row>
    <row r="92" spans="1:5" x14ac:dyDescent="0.2">
      <c r="A92" s="28" t="s">
        <v>43</v>
      </c>
      <c r="B92" s="29">
        <v>6.968851151785585E-2</v>
      </c>
      <c r="C92" s="37">
        <f t="shared" si="1"/>
        <v>696.3387572482585</v>
      </c>
      <c r="D92" s="30"/>
      <c r="E92" s="31"/>
    </row>
    <row r="93" spans="1:5" x14ac:dyDescent="0.2">
      <c r="A93" s="28" t="s">
        <v>44</v>
      </c>
      <c r="B93" s="29">
        <v>4.0715168240788788E-2</v>
      </c>
      <c r="C93" s="37">
        <f t="shared" si="1"/>
        <v>406.83247548888011</v>
      </c>
      <c r="D93" s="30"/>
      <c r="E93" s="31"/>
    </row>
    <row r="94" spans="1:5" x14ac:dyDescent="0.2">
      <c r="A94" s="28" t="s">
        <v>45</v>
      </c>
      <c r="B94" s="29">
        <v>2.5424819586734225E-2</v>
      </c>
      <c r="C94" s="37">
        <f t="shared" si="1"/>
        <v>254.04886528178224</v>
      </c>
      <c r="D94" s="30"/>
      <c r="E94" s="31"/>
    </row>
    <row r="95" spans="1:5" x14ac:dyDescent="0.2">
      <c r="A95" s="28" t="s">
        <v>46</v>
      </c>
      <c r="B95" s="29">
        <v>5.4563807095024501E-2</v>
      </c>
      <c r="C95" s="37">
        <f t="shared" si="1"/>
        <v>545.21029070262</v>
      </c>
      <c r="D95" s="30"/>
      <c r="E95" s="33"/>
    </row>
    <row r="96" spans="1:5" x14ac:dyDescent="0.2">
      <c r="A96" s="28" t="s">
        <v>6</v>
      </c>
      <c r="B96" s="29">
        <v>6.3179145057396793E-3</v>
      </c>
      <c r="C96" s="37">
        <f t="shared" si="1"/>
        <v>63.129612607671795</v>
      </c>
      <c r="D96" s="30"/>
      <c r="E96" s="31"/>
    </row>
    <row r="97" spans="1:5" x14ac:dyDescent="0.2">
      <c r="A97" s="40" t="s">
        <v>7</v>
      </c>
      <c r="B97" s="41">
        <f>SUM(B89:B96)</f>
        <v>1</v>
      </c>
      <c r="C97" s="42">
        <f>SUM(C89:C96)</f>
        <v>9992.16</v>
      </c>
      <c r="D97" s="12"/>
    </row>
    <row r="98" spans="1:5" x14ac:dyDescent="0.2">
      <c r="B98" s="10"/>
      <c r="C98" s="11"/>
      <c r="D98" s="12"/>
    </row>
    <row r="99" spans="1:5" ht="15" x14ac:dyDescent="0.25">
      <c r="A99" s="48" t="s">
        <v>47</v>
      </c>
      <c r="B99" s="48"/>
      <c r="C99" s="48"/>
      <c r="D99" s="48"/>
      <c r="E99" s="48"/>
    </row>
    <row r="100" spans="1:5" ht="18.75" customHeight="1" x14ac:dyDescent="0.2">
      <c r="A100" s="69" t="s">
        <v>33</v>
      </c>
      <c r="B100" s="69"/>
      <c r="C100" s="69"/>
      <c r="D100" s="69"/>
      <c r="E100" s="69"/>
    </row>
    <row r="101" spans="1:5" ht="18.75" customHeight="1" x14ac:dyDescent="0.2">
      <c r="A101" s="69"/>
      <c r="B101" s="69"/>
      <c r="C101" s="69"/>
      <c r="D101" s="69"/>
      <c r="E101" s="69"/>
    </row>
    <row r="102" spans="1:5" ht="15" x14ac:dyDescent="0.25">
      <c r="A102" s="16"/>
      <c r="D102" s="43"/>
    </row>
    <row r="103" spans="1:5" ht="15" x14ac:dyDescent="0.25">
      <c r="A103" s="46" t="s">
        <v>47</v>
      </c>
      <c r="B103" s="45">
        <f>B84</f>
        <v>9992.16</v>
      </c>
      <c r="C103" s="9" t="s">
        <v>27</v>
      </c>
      <c r="D103" s="46">
        <f>B103*0.75</f>
        <v>7494.12</v>
      </c>
      <c r="E103" s="47" t="s">
        <v>34</v>
      </c>
    </row>
    <row r="104" spans="1:5" ht="15" x14ac:dyDescent="0.25">
      <c r="A104" s="16"/>
    </row>
    <row r="105" spans="1:5" ht="15" x14ac:dyDescent="0.25">
      <c r="A105" s="48" t="s">
        <v>48</v>
      </c>
      <c r="B105" s="48"/>
      <c r="C105" s="48"/>
      <c r="D105" s="48"/>
      <c r="E105" s="48"/>
    </row>
    <row r="106" spans="1:5" ht="21" customHeight="1" x14ac:dyDescent="0.2">
      <c r="A106" s="70" t="s">
        <v>32</v>
      </c>
      <c r="B106" s="70"/>
      <c r="C106" s="70"/>
      <c r="D106" s="70"/>
      <c r="E106" s="70"/>
    </row>
    <row r="107" spans="1:5" ht="21" customHeight="1" x14ac:dyDescent="0.2">
      <c r="A107" s="70"/>
      <c r="B107" s="70"/>
      <c r="C107" s="70"/>
      <c r="D107" s="70"/>
      <c r="E107" s="70"/>
    </row>
    <row r="108" spans="1:5" ht="15" x14ac:dyDescent="0.25">
      <c r="A108" s="16"/>
      <c r="D108" s="43"/>
    </row>
    <row r="109" spans="1:5" ht="15" x14ac:dyDescent="0.25">
      <c r="A109" s="46" t="s">
        <v>48</v>
      </c>
      <c r="B109" s="45">
        <f>D103</f>
        <v>7494.12</v>
      </c>
      <c r="C109" s="9" t="s">
        <v>27</v>
      </c>
      <c r="D109" s="46">
        <f>B109*0.75</f>
        <v>5620.59</v>
      </c>
      <c r="E109" s="47" t="s">
        <v>34</v>
      </c>
    </row>
    <row r="112" spans="1:5" ht="15" x14ac:dyDescent="0.25">
      <c r="A112" s="48" t="s">
        <v>49</v>
      </c>
      <c r="B112" s="48"/>
      <c r="C112" s="48"/>
      <c r="D112" s="48"/>
      <c r="E112" s="48"/>
    </row>
    <row r="113" spans="1:5" ht="3.75" customHeight="1" x14ac:dyDescent="0.25">
      <c r="A113" s="36"/>
      <c r="B113" s="36"/>
      <c r="C113" s="36"/>
      <c r="D113" s="36"/>
      <c r="E113" s="36"/>
    </row>
    <row r="114" spans="1:5" x14ac:dyDescent="0.2">
      <c r="A114" s="26" t="s">
        <v>25</v>
      </c>
      <c r="B114" s="27"/>
      <c r="C114" s="27"/>
      <c r="D114" s="27"/>
      <c r="E114" s="27"/>
    </row>
    <row r="115" spans="1:5" x14ac:dyDescent="0.2">
      <c r="A115" s="19" t="s">
        <v>15</v>
      </c>
    </row>
    <row r="116" spans="1:5" x14ac:dyDescent="0.2">
      <c r="A116" s="19" t="s">
        <v>16</v>
      </c>
    </row>
    <row r="117" spans="1:5" ht="15" x14ac:dyDescent="0.2">
      <c r="A117" s="19" t="s">
        <v>50</v>
      </c>
      <c r="B117" s="17"/>
      <c r="C117" s="17"/>
      <c r="D117" s="17"/>
    </row>
    <row r="118" spans="1:5" x14ac:dyDescent="0.2">
      <c r="A118" s="19" t="s">
        <v>36</v>
      </c>
    </row>
    <row r="119" spans="1:5" x14ac:dyDescent="0.2">
      <c r="A119" s="19" t="s">
        <v>37</v>
      </c>
    </row>
    <row r="120" spans="1:5" x14ac:dyDescent="0.2">
      <c r="A120" s="19" t="s">
        <v>38</v>
      </c>
    </row>
    <row r="121" spans="1:5" x14ac:dyDescent="0.2">
      <c r="A121" s="19" t="s">
        <v>51</v>
      </c>
    </row>
    <row r="122" spans="1:5" x14ac:dyDescent="0.2">
      <c r="A122" s="19" t="s">
        <v>52</v>
      </c>
    </row>
    <row r="123" spans="1:5" x14ac:dyDescent="0.2">
      <c r="A123" s="19" t="s">
        <v>53</v>
      </c>
    </row>
    <row r="124" spans="1:5" x14ac:dyDescent="0.2">
      <c r="A124" s="19" t="s">
        <v>54</v>
      </c>
    </row>
    <row r="125" spans="1:5" x14ac:dyDescent="0.2">
      <c r="A125" s="19" t="s">
        <v>55</v>
      </c>
    </row>
    <row r="126" spans="1:5" x14ac:dyDescent="0.2">
      <c r="A126" s="19" t="s">
        <v>56</v>
      </c>
    </row>
    <row r="127" spans="1:5" x14ac:dyDescent="0.2">
      <c r="A127" s="19" t="s">
        <v>23</v>
      </c>
    </row>
    <row r="128" spans="1:5" x14ac:dyDescent="0.2">
      <c r="A128" s="19"/>
    </row>
    <row r="129" spans="1:5" x14ac:dyDescent="0.2">
      <c r="A129" s="26" t="s">
        <v>29</v>
      </c>
      <c r="B129" s="27"/>
      <c r="C129" s="27"/>
      <c r="D129" s="27"/>
      <c r="E129" s="27"/>
    </row>
    <row r="130" spans="1:5" x14ac:dyDescent="0.2">
      <c r="A130" s="68" t="s">
        <v>31</v>
      </c>
      <c r="B130" s="68"/>
      <c r="C130" s="68"/>
      <c r="D130" s="68"/>
      <c r="E130" s="68"/>
    </row>
    <row r="131" spans="1:5" x14ac:dyDescent="0.2">
      <c r="A131" s="68"/>
      <c r="B131" s="68"/>
      <c r="C131" s="68"/>
      <c r="D131" s="68"/>
      <c r="E131" s="68"/>
    </row>
    <row r="132" spans="1:5" x14ac:dyDescent="0.2">
      <c r="A132" s="68"/>
      <c r="B132" s="68"/>
      <c r="C132" s="68"/>
      <c r="D132" s="68"/>
      <c r="E132" s="68"/>
    </row>
    <row r="133" spans="1:5" ht="15.75" x14ac:dyDescent="0.25">
      <c r="A133" s="4"/>
      <c r="B133" s="5"/>
      <c r="C133" s="6"/>
      <c r="D133" s="7"/>
      <c r="E133" s="6"/>
    </row>
    <row r="134" spans="1:5" x14ac:dyDescent="0.2">
      <c r="A134" s="20" t="s">
        <v>30</v>
      </c>
      <c r="B134" s="22">
        <v>4798.1099999999997</v>
      </c>
      <c r="D134" s="7"/>
      <c r="E134" s="6"/>
    </row>
    <row r="135" spans="1:5" ht="15.75" x14ac:dyDescent="0.25">
      <c r="A135" s="4"/>
      <c r="B135" s="5"/>
      <c r="C135" s="6"/>
      <c r="D135" s="7"/>
      <c r="E135" s="6"/>
    </row>
    <row r="136" spans="1:5" x14ac:dyDescent="0.2">
      <c r="A136" s="26" t="s">
        <v>11</v>
      </c>
      <c r="B136" s="27"/>
      <c r="C136" s="27"/>
      <c r="D136" s="27"/>
      <c r="E136" s="27"/>
    </row>
    <row r="137" spans="1:5" ht="5.25" customHeight="1" x14ac:dyDescent="0.2">
      <c r="A137" s="18"/>
      <c r="B137" s="23"/>
      <c r="C137" s="24"/>
      <c r="D137" s="7"/>
      <c r="E137" s="6"/>
    </row>
    <row r="138" spans="1:5" ht="15" x14ac:dyDescent="0.2">
      <c r="A138" s="38" t="s">
        <v>3</v>
      </c>
      <c r="B138" s="39" t="s">
        <v>4</v>
      </c>
      <c r="C138" s="39" t="s">
        <v>24</v>
      </c>
      <c r="D138" s="8"/>
    </row>
    <row r="139" spans="1:5" x14ac:dyDescent="0.2">
      <c r="A139" s="28" t="s">
        <v>41</v>
      </c>
      <c r="B139" s="29">
        <v>0.60435683920381278</v>
      </c>
      <c r="C139" s="37">
        <f>$B$134*B139</f>
        <v>2899.770593752206</v>
      </c>
      <c r="D139" s="30"/>
      <c r="E139" s="31"/>
    </row>
    <row r="140" spans="1:5" x14ac:dyDescent="0.2">
      <c r="A140" s="28" t="s">
        <v>42</v>
      </c>
      <c r="B140" s="29">
        <v>0.164471588000555</v>
      </c>
      <c r="C140" s="37">
        <f t="shared" ref="C140:C146" si="2">$B$134*B140</f>
        <v>789.15277110134286</v>
      </c>
      <c r="D140" s="30"/>
      <c r="E140" s="31"/>
    </row>
    <row r="141" spans="1:5" x14ac:dyDescent="0.2">
      <c r="A141" s="28" t="s">
        <v>5</v>
      </c>
      <c r="B141" s="29">
        <v>3.4461351849489161E-2</v>
      </c>
      <c r="C141" s="37">
        <f t="shared" si="2"/>
        <v>165.34935692255243</v>
      </c>
      <c r="D141" s="30"/>
      <c r="E141" s="31"/>
    </row>
    <row r="142" spans="1:5" x14ac:dyDescent="0.2">
      <c r="A142" s="28" t="s">
        <v>43</v>
      </c>
      <c r="B142" s="29">
        <v>6.968851151785585E-2</v>
      </c>
      <c r="C142" s="37">
        <f t="shared" si="2"/>
        <v>334.37314399893933</v>
      </c>
      <c r="D142" s="30"/>
      <c r="E142" s="31"/>
    </row>
    <row r="143" spans="1:5" x14ac:dyDescent="0.2">
      <c r="A143" s="28" t="s">
        <v>44</v>
      </c>
      <c r="B143" s="29">
        <v>4.0715168240788788E-2</v>
      </c>
      <c r="C143" s="37">
        <f t="shared" si="2"/>
        <v>195.35585588781109</v>
      </c>
      <c r="D143" s="30"/>
      <c r="E143" s="31"/>
    </row>
    <row r="144" spans="1:5" x14ac:dyDescent="0.2">
      <c r="A144" s="28" t="s">
        <v>45</v>
      </c>
      <c r="B144" s="29">
        <v>2.5424819586734225E-2</v>
      </c>
      <c r="C144" s="37">
        <f t="shared" si="2"/>
        <v>121.99108110730535</v>
      </c>
      <c r="D144" s="30"/>
      <c r="E144" s="31"/>
    </row>
    <row r="145" spans="1:5" x14ac:dyDescent="0.2">
      <c r="A145" s="28" t="s">
        <v>46</v>
      </c>
      <c r="B145" s="29">
        <v>5.4563807095024501E-2</v>
      </c>
      <c r="C145" s="37">
        <f t="shared" si="2"/>
        <v>261.80314846070797</v>
      </c>
      <c r="D145" s="30"/>
      <c r="E145" s="33"/>
    </row>
    <row r="146" spans="1:5" x14ac:dyDescent="0.2">
      <c r="A146" s="28" t="s">
        <v>6</v>
      </c>
      <c r="B146" s="29">
        <v>6.3179145057396793E-3</v>
      </c>
      <c r="C146" s="37">
        <f t="shared" si="2"/>
        <v>30.314048769134612</v>
      </c>
      <c r="D146" s="30"/>
      <c r="E146" s="31"/>
    </row>
    <row r="147" spans="1:5" x14ac:dyDescent="0.2">
      <c r="A147" s="40" t="s">
        <v>7</v>
      </c>
      <c r="B147" s="41">
        <f>SUM(B139:B146)</f>
        <v>1</v>
      </c>
      <c r="C147" s="42">
        <f>SUM(C139:C146)</f>
        <v>4798.1099999999997</v>
      </c>
      <c r="D147" s="12"/>
    </row>
    <row r="148" spans="1:5" x14ac:dyDescent="0.2">
      <c r="B148" s="10"/>
      <c r="C148" s="11"/>
      <c r="D148" s="12"/>
    </row>
    <row r="149" spans="1:5" ht="15" x14ac:dyDescent="0.25">
      <c r="A149" s="48" t="s">
        <v>57</v>
      </c>
      <c r="B149" s="48"/>
      <c r="C149" s="48"/>
      <c r="D149" s="48"/>
      <c r="E149" s="48"/>
    </row>
    <row r="150" spans="1:5" ht="15.75" customHeight="1" x14ac:dyDescent="0.2">
      <c r="A150" s="69" t="s">
        <v>33</v>
      </c>
      <c r="B150" s="69"/>
      <c r="C150" s="69"/>
      <c r="D150" s="69"/>
      <c r="E150" s="69"/>
    </row>
    <row r="151" spans="1:5" ht="15.75" customHeight="1" x14ac:dyDescent="0.2">
      <c r="A151" s="69"/>
      <c r="B151" s="69"/>
      <c r="C151" s="69"/>
      <c r="D151" s="69"/>
      <c r="E151" s="69"/>
    </row>
    <row r="152" spans="1:5" ht="15" x14ac:dyDescent="0.25">
      <c r="A152" s="16"/>
      <c r="D152" s="43"/>
    </row>
    <row r="153" spans="1:5" ht="15" x14ac:dyDescent="0.25">
      <c r="A153" s="46" t="s">
        <v>57</v>
      </c>
      <c r="B153" s="45">
        <f>B134</f>
        <v>4798.1099999999997</v>
      </c>
      <c r="C153" s="9" t="s">
        <v>27</v>
      </c>
      <c r="D153" s="46">
        <f>B153*0.75</f>
        <v>3598.5824999999995</v>
      </c>
      <c r="E153" s="47" t="s">
        <v>34</v>
      </c>
    </row>
    <row r="154" spans="1:5" ht="15" x14ac:dyDescent="0.25">
      <c r="A154" s="16"/>
    </row>
    <row r="155" spans="1:5" ht="15" x14ac:dyDescent="0.25">
      <c r="A155" s="48" t="s">
        <v>58</v>
      </c>
      <c r="B155" s="48"/>
      <c r="C155" s="48"/>
      <c r="D155" s="48"/>
      <c r="E155" s="48"/>
    </row>
    <row r="156" spans="1:5" ht="18.75" customHeight="1" x14ac:dyDescent="0.2">
      <c r="A156" s="70" t="s">
        <v>32</v>
      </c>
      <c r="B156" s="70"/>
      <c r="C156" s="70"/>
      <c r="D156" s="70"/>
      <c r="E156" s="70"/>
    </row>
    <row r="157" spans="1:5" ht="18.75" customHeight="1" x14ac:dyDescent="0.2">
      <c r="A157" s="70"/>
      <c r="B157" s="70"/>
      <c r="C157" s="70"/>
      <c r="D157" s="70"/>
      <c r="E157" s="70"/>
    </row>
    <row r="158" spans="1:5" ht="15" x14ac:dyDescent="0.25">
      <c r="A158" s="16"/>
      <c r="D158" s="43"/>
    </row>
    <row r="159" spans="1:5" ht="15" x14ac:dyDescent="0.25">
      <c r="A159" s="46" t="s">
        <v>58</v>
      </c>
      <c r="B159" s="45">
        <f>D153</f>
        <v>3598.5824999999995</v>
      </c>
      <c r="C159" s="9" t="s">
        <v>27</v>
      </c>
      <c r="D159" s="46">
        <f>B159*0.75</f>
        <v>2698.9368749999994</v>
      </c>
      <c r="E159" s="47" t="s">
        <v>34</v>
      </c>
    </row>
    <row r="162" spans="1:5" ht="15" x14ac:dyDescent="0.25">
      <c r="A162" s="48" t="s">
        <v>59</v>
      </c>
      <c r="B162" s="48"/>
      <c r="C162" s="48"/>
      <c r="D162" s="48"/>
      <c r="E162" s="48"/>
    </row>
    <row r="163" spans="1:5" ht="5.25" customHeight="1" x14ac:dyDescent="0.25">
      <c r="A163" s="36"/>
      <c r="B163" s="36"/>
      <c r="C163" s="36"/>
      <c r="D163" s="36"/>
      <c r="E163" s="36"/>
    </row>
    <row r="164" spans="1:5" x14ac:dyDescent="0.2">
      <c r="A164" s="26" t="s">
        <v>25</v>
      </c>
      <c r="B164" s="27"/>
      <c r="C164" s="27"/>
      <c r="D164" s="27"/>
      <c r="E164" s="27"/>
    </row>
    <row r="165" spans="1:5" x14ac:dyDescent="0.2">
      <c r="A165" s="19" t="s">
        <v>15</v>
      </c>
    </row>
    <row r="166" spans="1:5" x14ac:dyDescent="0.2">
      <c r="A166" s="19" t="s">
        <v>60</v>
      </c>
    </row>
    <row r="167" spans="1:5" ht="15" x14ac:dyDescent="0.2">
      <c r="A167" s="19" t="s">
        <v>61</v>
      </c>
      <c r="B167" s="17"/>
      <c r="C167" s="17"/>
      <c r="D167" s="17"/>
    </row>
    <row r="168" spans="1:5" x14ac:dyDescent="0.2">
      <c r="A168" s="19" t="s">
        <v>62</v>
      </c>
    </row>
    <row r="169" spans="1:5" x14ac:dyDescent="0.2">
      <c r="A169" s="19" t="s">
        <v>63</v>
      </c>
    </row>
    <row r="170" spans="1:5" x14ac:dyDescent="0.2">
      <c r="A170" s="19" t="s">
        <v>64</v>
      </c>
    </row>
    <row r="171" spans="1:5" x14ac:dyDescent="0.2">
      <c r="A171" s="19" t="s">
        <v>65</v>
      </c>
    </row>
    <row r="172" spans="1:5" x14ac:dyDescent="0.2">
      <c r="A172" s="19" t="s">
        <v>66</v>
      </c>
    </row>
    <row r="173" spans="1:5" x14ac:dyDescent="0.2">
      <c r="A173" s="19" t="s">
        <v>67</v>
      </c>
    </row>
    <row r="174" spans="1:5" x14ac:dyDescent="0.2">
      <c r="A174" s="19" t="s">
        <v>54</v>
      </c>
    </row>
    <row r="175" spans="1:5" x14ac:dyDescent="0.2">
      <c r="A175" s="19" t="s">
        <v>68</v>
      </c>
    </row>
    <row r="176" spans="1:5" x14ac:dyDescent="0.2">
      <c r="A176" s="19" t="s">
        <v>69</v>
      </c>
    </row>
    <row r="177" spans="1:5" x14ac:dyDescent="0.2">
      <c r="A177" s="19" t="s">
        <v>70</v>
      </c>
    </row>
    <row r="178" spans="1:5" x14ac:dyDescent="0.2">
      <c r="A178" s="19"/>
    </row>
    <row r="179" spans="1:5" x14ac:dyDescent="0.2">
      <c r="A179" s="26" t="s">
        <v>29</v>
      </c>
      <c r="B179" s="27"/>
      <c r="C179" s="27"/>
      <c r="D179" s="27"/>
      <c r="E179" s="27"/>
    </row>
    <row r="180" spans="1:5" x14ac:dyDescent="0.2">
      <c r="A180" s="68" t="s">
        <v>31</v>
      </c>
      <c r="B180" s="68"/>
      <c r="C180" s="68"/>
      <c r="D180" s="68"/>
      <c r="E180" s="68"/>
    </row>
    <row r="181" spans="1:5" x14ac:dyDescent="0.2">
      <c r="A181" s="68"/>
      <c r="B181" s="68"/>
      <c r="C181" s="68"/>
      <c r="D181" s="68"/>
      <c r="E181" s="68"/>
    </row>
    <row r="182" spans="1:5" x14ac:dyDescent="0.2">
      <c r="A182" s="68"/>
      <c r="B182" s="68"/>
      <c r="C182" s="68"/>
      <c r="D182" s="68"/>
      <c r="E182" s="68"/>
    </row>
    <row r="183" spans="1:5" ht="15.75" x14ac:dyDescent="0.25">
      <c r="A183" s="4"/>
      <c r="B183" s="5"/>
      <c r="C183" s="6"/>
      <c r="D183" s="7"/>
      <c r="E183" s="6"/>
    </row>
    <row r="184" spans="1:5" x14ac:dyDescent="0.2">
      <c r="A184" s="20" t="s">
        <v>30</v>
      </c>
      <c r="B184" s="22">
        <v>3227.14</v>
      </c>
      <c r="D184" s="7"/>
      <c r="E184" s="6"/>
    </row>
    <row r="185" spans="1:5" ht="15.75" x14ac:dyDescent="0.25">
      <c r="A185" s="4"/>
      <c r="B185" s="5"/>
      <c r="C185" s="6"/>
      <c r="D185" s="7"/>
      <c r="E185" s="6"/>
    </row>
    <row r="186" spans="1:5" x14ac:dyDescent="0.2">
      <c r="A186" s="26" t="s">
        <v>11</v>
      </c>
      <c r="B186" s="27"/>
      <c r="C186" s="27"/>
      <c r="D186" s="27"/>
      <c r="E186" s="27"/>
    </row>
    <row r="187" spans="1:5" x14ac:dyDescent="0.2">
      <c r="A187" s="18"/>
      <c r="B187" s="23"/>
      <c r="C187" s="24"/>
      <c r="D187" s="7"/>
      <c r="E187" s="6"/>
    </row>
    <row r="188" spans="1:5" ht="15" x14ac:dyDescent="0.2">
      <c r="A188" s="38" t="s">
        <v>3</v>
      </c>
      <c r="B188" s="39" t="s">
        <v>4</v>
      </c>
      <c r="C188" s="39" t="s">
        <v>24</v>
      </c>
      <c r="D188" s="8"/>
    </row>
    <row r="189" spans="1:5" x14ac:dyDescent="0.2">
      <c r="A189" s="28" t="s">
        <v>41</v>
      </c>
      <c r="B189" s="29">
        <v>0.60435683920381278</v>
      </c>
      <c r="C189" s="37">
        <f>$B$184*B189</f>
        <v>1950.3441300681923</v>
      </c>
      <c r="D189" s="30"/>
      <c r="E189" s="31"/>
    </row>
    <row r="190" spans="1:5" x14ac:dyDescent="0.2">
      <c r="A190" s="28" t="s">
        <v>42</v>
      </c>
      <c r="B190" s="29">
        <v>0.164471588000555</v>
      </c>
      <c r="C190" s="37">
        <f t="shared" ref="C190:C196" si="3">$B$184*B190</f>
        <v>530.7728405001111</v>
      </c>
      <c r="D190" s="30"/>
      <c r="E190" s="31"/>
    </row>
    <row r="191" spans="1:5" x14ac:dyDescent="0.2">
      <c r="A191" s="28" t="s">
        <v>5</v>
      </c>
      <c r="B191" s="29">
        <v>3.4461351849489161E-2</v>
      </c>
      <c r="C191" s="37">
        <f t="shared" si="3"/>
        <v>111.21160700756045</v>
      </c>
      <c r="D191" s="30"/>
      <c r="E191" s="31"/>
    </row>
    <row r="192" spans="1:5" x14ac:dyDescent="0.2">
      <c r="A192" s="28" t="s">
        <v>43</v>
      </c>
      <c r="B192" s="29">
        <v>6.968851151785585E-2</v>
      </c>
      <c r="C192" s="37">
        <f t="shared" si="3"/>
        <v>224.89458305973332</v>
      </c>
      <c r="D192" s="30"/>
      <c r="E192" s="31"/>
    </row>
    <row r="193" spans="1:5" x14ac:dyDescent="0.2">
      <c r="A193" s="28" t="s">
        <v>44</v>
      </c>
      <c r="B193" s="29">
        <v>4.0715168240788788E-2</v>
      </c>
      <c r="C193" s="37">
        <f t="shared" si="3"/>
        <v>131.39354803657912</v>
      </c>
      <c r="D193" s="30"/>
      <c r="E193" s="31"/>
    </row>
    <row r="194" spans="1:5" x14ac:dyDescent="0.2">
      <c r="A194" s="28" t="s">
        <v>45</v>
      </c>
      <c r="B194" s="29">
        <v>2.5424819586734225E-2</v>
      </c>
      <c r="C194" s="37">
        <f t="shared" si="3"/>
        <v>82.049452281133483</v>
      </c>
      <c r="D194" s="30"/>
      <c r="E194" s="31"/>
    </row>
    <row r="195" spans="1:5" x14ac:dyDescent="0.2">
      <c r="A195" s="28" t="s">
        <v>46</v>
      </c>
      <c r="B195" s="29">
        <v>5.4563807095024501E-2</v>
      </c>
      <c r="C195" s="37">
        <f t="shared" si="3"/>
        <v>176.08504442863736</v>
      </c>
      <c r="D195" s="30"/>
      <c r="E195" s="33"/>
    </row>
    <row r="196" spans="1:5" x14ac:dyDescent="0.2">
      <c r="A196" s="28" t="s">
        <v>6</v>
      </c>
      <c r="B196" s="29">
        <v>6.3179145057396793E-3</v>
      </c>
      <c r="C196" s="37">
        <f t="shared" si="3"/>
        <v>20.388794618052749</v>
      </c>
      <c r="D196" s="30"/>
      <c r="E196" s="31"/>
    </row>
    <row r="197" spans="1:5" x14ac:dyDescent="0.2">
      <c r="A197" s="40" t="s">
        <v>7</v>
      </c>
      <c r="B197" s="41">
        <f>SUM(B189:B196)</f>
        <v>1</v>
      </c>
      <c r="C197" s="42">
        <f>SUM(C189:C196)</f>
        <v>3227.1399999999994</v>
      </c>
      <c r="D197" s="12"/>
    </row>
    <row r="198" spans="1:5" x14ac:dyDescent="0.2">
      <c r="B198" s="10"/>
      <c r="C198" s="11"/>
      <c r="D198" s="12"/>
    </row>
    <row r="199" spans="1:5" ht="15" x14ac:dyDescent="0.25">
      <c r="A199" s="48" t="s">
        <v>71</v>
      </c>
      <c r="B199" s="48"/>
      <c r="C199" s="48"/>
      <c r="D199" s="48"/>
      <c r="E199" s="48"/>
    </row>
    <row r="200" spans="1:5" ht="16.5" customHeight="1" x14ac:dyDescent="0.2">
      <c r="A200" s="69" t="s">
        <v>33</v>
      </c>
      <c r="B200" s="69"/>
      <c r="C200" s="69"/>
      <c r="D200" s="69"/>
      <c r="E200" s="69"/>
    </row>
    <row r="201" spans="1:5" ht="16.5" customHeight="1" x14ac:dyDescent="0.2">
      <c r="A201" s="69"/>
      <c r="B201" s="69"/>
      <c r="C201" s="69"/>
      <c r="D201" s="69"/>
      <c r="E201" s="69"/>
    </row>
    <row r="202" spans="1:5" ht="15" x14ac:dyDescent="0.25">
      <c r="A202" s="16"/>
      <c r="D202" s="43"/>
    </row>
    <row r="203" spans="1:5" ht="15" x14ac:dyDescent="0.25">
      <c r="A203" s="46" t="s">
        <v>71</v>
      </c>
      <c r="B203" s="45">
        <f>B184</f>
        <v>3227.14</v>
      </c>
      <c r="C203" s="9" t="s">
        <v>27</v>
      </c>
      <c r="D203" s="46">
        <f>B203*0.75</f>
        <v>2420.355</v>
      </c>
      <c r="E203" s="47" t="s">
        <v>34</v>
      </c>
    </row>
    <row r="204" spans="1:5" ht="15" x14ac:dyDescent="0.25">
      <c r="A204" s="16"/>
    </row>
    <row r="205" spans="1:5" ht="15" x14ac:dyDescent="0.25">
      <c r="A205" s="48" t="s">
        <v>72</v>
      </c>
      <c r="B205" s="48"/>
      <c r="C205" s="48"/>
      <c r="D205" s="48"/>
      <c r="E205" s="48"/>
    </row>
    <row r="206" spans="1:5" x14ac:dyDescent="0.2">
      <c r="A206" s="70" t="s">
        <v>32</v>
      </c>
      <c r="B206" s="70"/>
      <c r="C206" s="70"/>
      <c r="D206" s="70"/>
      <c r="E206" s="70"/>
    </row>
    <row r="207" spans="1:5" x14ac:dyDescent="0.2">
      <c r="A207" s="70"/>
      <c r="B207" s="70"/>
      <c r="C207" s="70"/>
      <c r="D207" s="70"/>
      <c r="E207" s="70"/>
    </row>
    <row r="208" spans="1:5" ht="15" x14ac:dyDescent="0.25">
      <c r="A208" s="16"/>
      <c r="D208" s="43"/>
    </row>
    <row r="209" spans="1:5" ht="15" x14ac:dyDescent="0.25">
      <c r="A209" s="46" t="s">
        <v>72</v>
      </c>
      <c r="B209" s="45">
        <f>D203</f>
        <v>2420.355</v>
      </c>
      <c r="C209" s="9" t="s">
        <v>27</v>
      </c>
      <c r="D209" s="46">
        <f>B209*0.75</f>
        <v>1815.2662500000001</v>
      </c>
      <c r="E209" s="47" t="s">
        <v>34</v>
      </c>
    </row>
  </sheetData>
  <mergeCells count="32">
    <mergeCell ref="A180:E182"/>
    <mergeCell ref="A199:E199"/>
    <mergeCell ref="A200:E201"/>
    <mergeCell ref="A205:E205"/>
    <mergeCell ref="A206:E207"/>
    <mergeCell ref="A162:E162"/>
    <mergeCell ref="A80:E82"/>
    <mergeCell ref="A99:E99"/>
    <mergeCell ref="A100:E101"/>
    <mergeCell ref="A105:E105"/>
    <mergeCell ref="A106:E107"/>
    <mergeCell ref="A112:E112"/>
    <mergeCell ref="A130:E132"/>
    <mergeCell ref="A149:E149"/>
    <mergeCell ref="A150:E151"/>
    <mergeCell ref="A155:E155"/>
    <mergeCell ref="A156:E157"/>
    <mergeCell ref="A62:E62"/>
    <mergeCell ref="A8:E8"/>
    <mergeCell ref="A10:E10"/>
    <mergeCell ref="A12:E12"/>
    <mergeCell ref="A2:E2"/>
    <mergeCell ref="A3:E3"/>
    <mergeCell ref="A4:E4"/>
    <mergeCell ref="A5:E5"/>
    <mergeCell ref="A6:E6"/>
    <mergeCell ref="A7:E7"/>
    <mergeCell ref="A30:E32"/>
    <mergeCell ref="A49:E49"/>
    <mergeCell ref="A55:E55"/>
    <mergeCell ref="A50:E51"/>
    <mergeCell ref="A56:E57"/>
  </mergeCells>
  <printOptions horizontalCentered="1"/>
  <pageMargins left="0.39370078740157483" right="0.39370078740157483" top="0.78740157480314965" bottom="0.78740157480314965" header="0" footer="0"/>
  <pageSetup orientation="portrait" r:id="rId1"/>
  <headerFooter alignWithMargins="0"/>
  <rowBreaks count="4" manualBreakCount="4">
    <brk id="48" max="4" man="1"/>
    <brk id="98" max="4" man="1"/>
    <brk id="148" max="4" man="1"/>
    <brk id="19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RESUMEN</vt:lpstr>
      <vt:lpstr>RESUMEN!Área_de_impresión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david1</dc:creator>
  <cp:lastModifiedBy>ci5</cp:lastModifiedBy>
  <cp:lastPrinted>2021-11-10T16:53:56Z</cp:lastPrinted>
  <dcterms:created xsi:type="dcterms:W3CDTF">2021-11-08T15:47:13Z</dcterms:created>
  <dcterms:modified xsi:type="dcterms:W3CDTF">2021-11-10T16:55:06Z</dcterms:modified>
</cp:coreProperties>
</file>