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ODIR01_230120\BACK_150917\BACK151017\PROYECTOS 2021\ENTREGAS\ARQ REYNA\COBRO DE SERVICIOS\ANALISIS DE INFRAESTRUCTURA DE MOVILIDAD\"/>
    </mc:Choice>
  </mc:AlternateContent>
  <bookViews>
    <workbookView xWindow="0" yWindow="0" windowWidth="20490" windowHeight="7650" tabRatio="500"/>
  </bookViews>
  <sheets>
    <sheet name="Matrices" sheetId="1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lumnaCantidad" localSheetId="0">Matrices!$F$17</definedName>
    <definedName name="ColumnaImporte" localSheetId="0">Matrices!$G$17</definedName>
    <definedName name="ColumnaPorcentaje" localSheetId="0">Matrices!$H$17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 localSheetId="0">Matrices!#REF!</definedName>
    <definedName name="DetalleTipo1">#REF!</definedName>
    <definedName name="DetalleTipo2" localSheetId="0">Matrices!#REF!</definedName>
    <definedName name="DetalleTipo2">#REF!</definedName>
    <definedName name="DetalleTipo3" localSheetId="0">Matrices!#REF!</definedName>
    <definedName name="DetalleTipo3">#REF!</definedName>
    <definedName name="DetalleTipo4" localSheetId="0">Matrices!#REF!</definedName>
    <definedName name="DetalleTipo4">#REF!</definedName>
    <definedName name="DetalleTipo5" localSheetId="0">Matrices!#REF!</definedName>
    <definedName name="DetalleTipo6" localSheetId="0">Matrices!#REF!</definedName>
    <definedName name="DetalleTipo7" localSheetId="0">Matrices!#REF!</definedName>
    <definedName name="DetalleTipo8" localSheetId="0">Matrices!#REF!</definedName>
    <definedName name="DetalleTipo8">#REF!</definedName>
    <definedName name="DetalleTipo9" localSheetId="0">Matrices!#REF!</definedName>
    <definedName name="DetalleTipoOtros" localSheetId="0">Matrices!#REF!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 localSheetId="0">Matrices!#REF!</definedName>
    <definedName name="EncabezadoTipo1">#REF!</definedName>
    <definedName name="EncabezadoTipo2" localSheetId="0">Matrices!#REF!</definedName>
    <definedName name="EncabezadoTipo2">#REF!</definedName>
    <definedName name="EncabezadoTipo3" localSheetId="0">Matrices!#REF!</definedName>
    <definedName name="EncabezadoTipo3">#REF!</definedName>
    <definedName name="EncabezadoTipo4" localSheetId="0">Matrices!#REF!</definedName>
    <definedName name="EncabezadoTipo4">#REF!</definedName>
    <definedName name="EncabezadoTipo5" localSheetId="0">Matrices!#REF!</definedName>
    <definedName name="EncabezadoTipo6" localSheetId="0">Matrices!#REF!</definedName>
    <definedName name="EncabezadoTipo7" localSheetId="0">Matrices!#REF!</definedName>
    <definedName name="EncabezadoTipo8" localSheetId="0">Matrices!#REF!</definedName>
    <definedName name="EncabezadoTipo9" localSheetId="0">Matrices!#REF!</definedName>
    <definedName name="EncabezadoTipoOtros" localSheetId="0">Matrices!#REF!</definedName>
    <definedName name="EncabezadoTipoOtros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InicioCostoDirecto" localSheetId="0">Matrices!#REF!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 localSheetId="0">Matrices!#REF!</definedName>
    <definedName name="RangoDescripcionMatriz">#REF!</definedName>
    <definedName name="RangoSoloDatos" localSheetId="0">Matrices!#REF!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 localSheetId="0">Matrices!$A$1:$H$17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Matrices!$1:$17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 localSheetId="0">Matrices!#REF!</definedName>
    <definedName name="TotalTipo1">#REF!</definedName>
    <definedName name="TotalTipo2" localSheetId="0">Matrices!#REF!</definedName>
    <definedName name="TotalTipo2">#REF!</definedName>
    <definedName name="TotalTipo3" localSheetId="0">Matrices!#REF!</definedName>
    <definedName name="TotalTipo3">#REF!</definedName>
    <definedName name="TotalTipo4" localSheetId="0">Matrices!#REF!</definedName>
    <definedName name="TotalTipo4">#REF!</definedName>
    <definedName name="TotalTipo5" localSheetId="0">Matrices!#REF!</definedName>
    <definedName name="TotalTipo6" localSheetId="0">Matrices!#REF!</definedName>
    <definedName name="TotalTipo7" localSheetId="0">Matrices!#REF!</definedName>
    <definedName name="TotalTipo8" localSheetId="0">Matrices!#REF!</definedName>
    <definedName name="TotalTipo9" localSheetId="0">Matrices!#REF!</definedName>
    <definedName name="TotalTipoOtros" localSheetId="0">Matrices!#REF!</definedName>
    <definedName name="TotalTipoOtros">#REF!</definedName>
    <definedName name="UnidadMatriz">#REF!</definedName>
    <definedName name="VolumenPresupuesto">#REF!</definedName>
  </definedName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37" i="1" l="1"/>
  <c r="G39" i="1" s="1"/>
  <c r="G32" i="1"/>
  <c r="G31" i="1"/>
  <c r="G29" i="1"/>
  <c r="G30" i="1"/>
  <c r="G28" i="1"/>
  <c r="G34" i="1" l="1"/>
  <c r="G40" i="1" s="1"/>
  <c r="G19" i="1" s="1"/>
</calcChain>
</file>

<file path=xl/sharedStrings.xml><?xml version="1.0" encoding="utf-8"?>
<sst xmlns="http://schemas.openxmlformats.org/spreadsheetml/2006/main" count="71" uniqueCount="55">
  <si>
    <t>DIRECCIÓN GENERAL DE OBRA PÚBLICA</t>
  </si>
  <si>
    <t>Cliente:</t>
  </si>
  <si>
    <t>Concurso No.</t>
  </si>
  <si>
    <t>BASE DE DATOS</t>
  </si>
  <si>
    <t>Duración:</t>
  </si>
  <si>
    <t>Obra:</t>
  </si>
  <si>
    <t>CATÁLOGO DE CONCEPTOS DE OBRA PÚBLICA.</t>
  </si>
  <si>
    <t>Fecha:</t>
  </si>
  <si>
    <t>Inicio Obra:</t>
  </si>
  <si>
    <t>Fin Obra:</t>
  </si>
  <si>
    <t>Lugar:</t>
  </si>
  <si>
    <t>CARRETERA LIBRE GUANAJUATO - SILAO KM 5.5, GUANAJUATO, Guanajuato</t>
  </si>
  <si>
    <t>ANALISIS DE PRECIOS UNITARIOS</t>
  </si>
  <si>
    <t>Código</t>
  </si>
  <si>
    <t>Concepto</t>
  </si>
  <si>
    <t>Unidad</t>
  </si>
  <si>
    <t>P. Unitario</t>
  </si>
  <si>
    <t>Op.</t>
  </si>
  <si>
    <t>Cantidad</t>
  </si>
  <si>
    <t>Importe</t>
  </si>
  <si>
    <t>%</t>
  </si>
  <si>
    <t>Partida:</t>
  </si>
  <si>
    <t>TRÁMITES</t>
  </si>
  <si>
    <t>Análisis No.:</t>
  </si>
  <si>
    <t>Análisis:</t>
  </si>
  <si>
    <t>TRM.001</t>
  </si>
  <si>
    <t>TRAMITE</t>
  </si>
  <si>
    <t>MATERIALES</t>
  </si>
  <si>
    <t>PBOND.01</t>
  </si>
  <si>
    <t>PAPEL BOND PREMIUM BLANCO TAMAÑO CARTA 75 GR (PAQUETE 500 HOJAS)</t>
  </si>
  <si>
    <t>PZA</t>
  </si>
  <si>
    <t>*</t>
  </si>
  <si>
    <t>SUBTOTAL:</t>
  </si>
  <si>
    <t>MANO DE OBRA</t>
  </si>
  <si>
    <t>MO.021</t>
  </si>
  <si>
    <t>TECNICO ESPECIALIZADO (OFICINA)</t>
  </si>
  <si>
    <t>JOR</t>
  </si>
  <si>
    <t>MO.022</t>
  </si>
  <si>
    <t>PROFESIONAL ADMINISTRATIVO A</t>
  </si>
  <si>
    <t>MO.023</t>
  </si>
  <si>
    <t>COORDINADOR B</t>
  </si>
  <si>
    <t>MO.024</t>
  </si>
  <si>
    <t>DIRECTOR DE ÁREA A</t>
  </si>
  <si>
    <t>/</t>
  </si>
  <si>
    <t>MO.025</t>
  </si>
  <si>
    <t>DIRECTOR GENERAL</t>
  </si>
  <si>
    <t>EQUIPO Y HERRAMIENTA</t>
  </si>
  <si>
    <t>EQ.034</t>
  </si>
  <si>
    <t>COMPUTADORA HP 280 G5 SFF INTEL CORE i5-10500 3.10 GHZ 8GB 1TB WINDOWS 10 PRO 64-BIT. INCLUYE: MONITOR LG 27MK430H-B LED 27" FULL HD WIDESCREEN FREESYNC HDMI NEGRO, NO BREAK, TECLADO MECÁNICO ALÁMBRICO Y RATÓN ÓPTICO ALÁMBRICO.</t>
  </si>
  <si>
    <t>HR</t>
  </si>
  <si>
    <t>EQ.035</t>
  </si>
  <si>
    <t>IMPRESORA XEROX VERSALINK C8000 COLOR LASER PRINT</t>
  </si>
  <si>
    <t>COSTO DIRECTO</t>
  </si>
  <si>
    <t>ANALISIS DE INFRAESTRUCTURA URBANA PARA LA MOVILIDAD DE FRACCIONAMIENTOS. INCLUYE: MATERIALES, MANO DE OBRA, EQUIPO Y TODO LO NECESARIO PARA SU CORRECTA EJECUCIÓN. P.U.O.T.</t>
  </si>
  <si>
    <t>(* QUINCE MIL SETENTA Y CINCO PESOS 38/100  M.N.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</si>
</sst>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-;\-* #,##0.00_-;_-* \-??_-;_-@_-"/>
    <numFmt numFmtId="165" formatCode="#,##0.0000"/>
    <numFmt numFmtId="166" formatCode="dd/mm/yyyy;@"/>
    <numFmt numFmtId="167" formatCode="_-* #,##0_-;\-* #,##0_-;_-* \-??_-;_-@_-"/>
    <numFmt numFmtId="168" formatCode="#,##0.0000##"/>
    <numFmt numFmtId="169" formatCode="\$#,##0.00"/>
    <numFmt numFmtId="170" formatCode="0."/>
    <numFmt numFmtId="171" formatCode="[$$]#,##0.00"/>
    <numFmt numFmtId="172" formatCode="#,##0.000000"/>
    <numFmt numFmtId="173" formatCode="[$$]0.00"/>
  </numFmts>
  <fonts count="7" x14ac:knownFonts="1">
    <font>
      <sz val="10"/>
      <color rgb="FF000000"/>
      <name val="Arial"/>
      <charset val="1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164" fontId="6" fillId="0" borderId="0" applyBorder="0" applyProtection="0"/>
    <xf numFmtId="0" fontId="6" fillId="0" borderId="0"/>
    <xf numFmtId="0" fontId="6" fillId="0" borderId="0"/>
    <xf numFmtId="164" fontId="6" fillId="0" borderId="0" applyBorder="0" applyProtection="0"/>
    <xf numFmtId="0" fontId="1" fillId="0" borderId="0"/>
    <xf numFmtId="0" fontId="6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165" fontId="2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165" fontId="2" fillId="0" borderId="0" xfId="0" applyNumberFormat="1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right"/>
    </xf>
    <xf numFmtId="49" fontId="2" fillId="0" borderId="0" xfId="0" applyNumberFormat="1" applyFont="1" applyBorder="1"/>
    <xf numFmtId="15" fontId="2" fillId="0" borderId="0" xfId="0" applyNumberFormat="1" applyFont="1" applyBorder="1"/>
    <xf numFmtId="165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/>
    <xf numFmtId="0" fontId="4" fillId="0" borderId="6" xfId="0" applyFont="1" applyBorder="1" applyAlignment="1">
      <alignment horizontal="right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165" fontId="2" fillId="0" borderId="7" xfId="0" applyNumberFormat="1" applyFont="1" applyBorder="1"/>
    <xf numFmtId="0" fontId="2" fillId="0" borderId="8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2" applyFont="1" applyBorder="1" applyAlignment="1">
      <alignment vertical="top"/>
    </xf>
    <xf numFmtId="167" fontId="2" fillId="0" borderId="0" xfId="1" applyNumberFormat="1" applyFont="1" applyBorder="1" applyAlignment="1" applyProtection="1">
      <alignment vertical="top"/>
    </xf>
    <xf numFmtId="165" fontId="2" fillId="0" borderId="0" xfId="5" applyNumberFormat="1" applyFont="1"/>
    <xf numFmtId="0" fontId="2" fillId="0" borderId="0" xfId="5" applyFont="1"/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horizontal="left" vertical="top"/>
    </xf>
    <xf numFmtId="0" fontId="4" fillId="0" borderId="0" xfId="2" applyFont="1" applyBorder="1" applyAlignment="1">
      <alignment horizontal="center" vertical="top"/>
    </xf>
    <xf numFmtId="168" fontId="4" fillId="0" borderId="0" xfId="2" applyNumberFormat="1" applyFont="1" applyBorder="1" applyAlignment="1">
      <alignment horizontal="left" vertical="top"/>
    </xf>
    <xf numFmtId="169" fontId="4" fillId="0" borderId="0" xfId="5" applyNumberFormat="1" applyFont="1" applyAlignment="1">
      <alignment horizontal="right" vertical="top"/>
    </xf>
    <xf numFmtId="0" fontId="2" fillId="0" borderId="0" xfId="2" applyFont="1" applyBorder="1" applyAlignment="1">
      <alignment horizontal="justify" vertical="top" wrapText="1"/>
    </xf>
    <xf numFmtId="0" fontId="4" fillId="0" borderId="0" xfId="2" applyFont="1" applyBorder="1" applyAlignment="1">
      <alignment horizontal="left" vertical="top"/>
    </xf>
    <xf numFmtId="0" fontId="2" fillId="0" borderId="0" xfId="5" applyFont="1" applyAlignment="1">
      <alignment horizontal="center"/>
    </xf>
    <xf numFmtId="170" fontId="2" fillId="0" borderId="0" xfId="2" applyNumberFormat="1" applyFont="1" applyBorder="1" applyAlignment="1">
      <alignment vertical="top"/>
    </xf>
    <xf numFmtId="0" fontId="2" fillId="0" borderId="0" xfId="2" applyFont="1" applyBorder="1" applyAlignment="1">
      <alignment horizontal="center" vertical="top"/>
    </xf>
    <xf numFmtId="171" fontId="2" fillId="0" borderId="0" xfId="2" applyNumberFormat="1" applyFont="1" applyBorder="1" applyAlignment="1">
      <alignment horizontal="right" vertical="top"/>
    </xf>
    <xf numFmtId="171" fontId="2" fillId="0" borderId="0" xfId="2" applyNumberFormat="1" applyFont="1" applyBorder="1" applyAlignment="1">
      <alignment horizontal="center" vertical="top"/>
    </xf>
    <xf numFmtId="172" fontId="2" fillId="0" borderId="0" xfId="2" applyNumberFormat="1" applyFont="1" applyBorder="1" applyAlignment="1">
      <alignment horizontal="right" vertical="top"/>
    </xf>
    <xf numFmtId="173" fontId="2" fillId="0" borderId="0" xfId="2" applyNumberFormat="1" applyFont="1" applyBorder="1" applyAlignment="1">
      <alignment horizontal="right" vertical="top"/>
    </xf>
    <xf numFmtId="10" fontId="2" fillId="0" borderId="0" xfId="2" applyNumberFormat="1" applyFont="1" applyBorder="1" applyAlignment="1">
      <alignment horizontal="right" vertical="top"/>
    </xf>
    <xf numFmtId="0" fontId="4" fillId="0" borderId="0" xfId="2" applyFont="1" applyBorder="1" applyAlignment="1">
      <alignment vertical="top"/>
    </xf>
    <xf numFmtId="173" fontId="4" fillId="0" borderId="12" xfId="2" applyNumberFormat="1" applyFont="1" applyBorder="1" applyAlignment="1">
      <alignment horizontal="right" vertical="top"/>
    </xf>
    <xf numFmtId="10" fontId="4" fillId="0" borderId="12" xfId="2" applyNumberFormat="1" applyFont="1" applyBorder="1" applyAlignment="1">
      <alignment horizontal="right" vertical="top"/>
    </xf>
    <xf numFmtId="0" fontId="4" fillId="0" borderId="0" xfId="5" applyFont="1"/>
    <xf numFmtId="0" fontId="0" fillId="0" borderId="0" xfId="5" applyFont="1"/>
    <xf numFmtId="169" fontId="4" fillId="0" borderId="12" xfId="5" applyNumberFormat="1" applyFont="1" applyBorder="1"/>
    <xf numFmtId="10" fontId="4" fillId="0" borderId="0" xfId="2" applyNumberFormat="1" applyFont="1" applyBorder="1" applyAlignment="1">
      <alignment horizontal="right" vertical="top"/>
    </xf>
    <xf numFmtId="0" fontId="4" fillId="0" borderId="0" xfId="5" applyFont="1" applyAlignment="1">
      <alignment horizontal="left"/>
    </xf>
    <xf numFmtId="0" fontId="4" fillId="0" borderId="0" xfId="5" applyFont="1" applyAlignment="1">
      <alignment horizontal="left"/>
    </xf>
    <xf numFmtId="169" fontId="4" fillId="0" borderId="0" xfId="5" applyNumberFormat="1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/>
    </xf>
    <xf numFmtId="0" fontId="2" fillId="0" borderId="0" xfId="2" applyFont="1" applyBorder="1" applyAlignment="1">
      <alignment horizontal="justify" vertical="top" wrapText="1"/>
    </xf>
  </cellXfs>
  <cellStyles count="8">
    <cellStyle name="Millares" xfId="1" builtinId="3"/>
    <cellStyle name="Millares 2" xfId="2"/>
    <cellStyle name="Millares 2 2" xfId="3"/>
    <cellStyle name="Millares 3" xfId="4"/>
    <cellStyle name="Normal" xfId="0" builtinId="0"/>
    <cellStyle name="Normal 2" xfId="5"/>
    <cellStyle name="Normal 2 2" xfId="6"/>
    <cellStyle name="Normal 2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105120</xdr:colOff>
      <xdr:row>0</xdr:row>
      <xdr:rowOff>28440</xdr:rowOff>
    </xdr:from>
    <xdr:to>
      <xdr:col>7</xdr:col>
      <xdr:colOff>192600</xdr:colOff>
      <xdr:row>5</xdr:row>
      <xdr:rowOff>38520</xdr:rowOff>
    </xdr:to>
    <xdr:pic>
      <xdr:nvPicPr>
        <xdr:cNvPr id="2" name="Picture 2" descr="Logotipo Guanajuato 2018-2021.jpg"/>
        <xdr:cNvPicPr/>
      </xdr:nvPicPr>
      <xdr:blipFill>
        <a:blip xmlns:r="http://schemas.openxmlformats.org/officeDocument/2006/relationships" r:embed="rId1"/>
        <a:stretch/>
      </xdr:blipFill>
      <xdr:spPr>
        <a:xfrm>
          <a:off x="5556240" y="28440"/>
          <a:ext cx="843480" cy="8766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8576"/>
  <sheetViews>
    <sheetView showGridLines="0" showZeros="0" tabSelected="1" zoomScaleNormal="100" workbookViewId="0">
      <selection activeCell="L36" sqref="L36"/>
    </sheetView>
  </sheetViews>
  <sheetFormatPr baseColWidth="10" defaultColWidth="11.42578125" defaultRowHeight="12.75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1" customWidth="1"/>
    <col min="6" max="6" width="10.7109375" style="2" customWidth="1"/>
    <col min="7" max="7" width="10.7109375" customWidth="1"/>
    <col min="8" max="8" width="6.7109375" customWidth="1"/>
  </cols>
  <sheetData>
    <row r="1" spans="1:8" ht="15" customHeight="1" x14ac:dyDescent="0.25">
      <c r="A1" s="61" t="s">
        <v>0</v>
      </c>
      <c r="B1" s="61"/>
      <c r="C1" s="61"/>
      <c r="D1" s="61"/>
      <c r="E1" s="61"/>
      <c r="F1" s="61"/>
      <c r="G1" s="3"/>
      <c r="H1" s="4"/>
    </row>
    <row r="2" spans="1:8" ht="15" customHeight="1" x14ac:dyDescent="0.25">
      <c r="A2" s="61"/>
      <c r="B2" s="61"/>
      <c r="C2" s="61"/>
      <c r="D2" s="61"/>
      <c r="E2" s="61"/>
      <c r="F2" s="61"/>
      <c r="G2" s="5"/>
      <c r="H2" s="6"/>
    </row>
    <row r="3" spans="1:8" ht="12.75" customHeight="1" x14ac:dyDescent="0.2">
      <c r="A3" s="7" t="s">
        <v>1</v>
      </c>
      <c r="B3" s="62">
        <v>0</v>
      </c>
      <c r="C3" s="62"/>
      <c r="D3" s="62"/>
      <c r="E3" s="62"/>
      <c r="F3" s="8"/>
      <c r="G3" s="9"/>
      <c r="H3" s="10"/>
    </row>
    <row r="4" spans="1:8" ht="12.75" customHeight="1" x14ac:dyDescent="0.2">
      <c r="A4" s="11"/>
      <c r="B4" s="62"/>
      <c r="C4" s="62"/>
      <c r="D4" s="62"/>
      <c r="E4" s="62"/>
      <c r="F4" s="8"/>
      <c r="G4" s="9"/>
      <c r="H4" s="10"/>
    </row>
    <row r="5" spans="1:8" ht="12.75" customHeight="1" x14ac:dyDescent="0.2">
      <c r="A5" s="11"/>
      <c r="B5" s="62"/>
      <c r="C5" s="62"/>
      <c r="D5" s="62"/>
      <c r="E5" s="62"/>
      <c r="F5" s="8"/>
      <c r="G5" s="9"/>
      <c r="H5" s="10"/>
    </row>
    <row r="6" spans="1:8" ht="12.75" customHeight="1" x14ac:dyDescent="0.2">
      <c r="A6" s="7" t="s">
        <v>2</v>
      </c>
      <c r="B6" s="12" t="s">
        <v>3</v>
      </c>
      <c r="C6" s="9"/>
      <c r="D6" s="13"/>
      <c r="F6" s="14" t="s">
        <v>4</v>
      </c>
      <c r="G6" s="9"/>
      <c r="H6" s="10"/>
    </row>
    <row r="7" spans="1:8" ht="12.75" customHeight="1" x14ac:dyDescent="0.2">
      <c r="A7" s="7" t="s">
        <v>5</v>
      </c>
      <c r="B7" s="62" t="s">
        <v>6</v>
      </c>
      <c r="C7" s="62"/>
      <c r="D7" s="62"/>
      <c r="E7" s="62"/>
      <c r="F7" s="15" t="s">
        <v>7</v>
      </c>
      <c r="G7" s="16"/>
      <c r="H7" s="17"/>
    </row>
    <row r="8" spans="1:8" ht="12.75" customHeight="1" x14ac:dyDescent="0.2">
      <c r="A8" s="11"/>
      <c r="B8" s="62"/>
      <c r="C8" s="62"/>
      <c r="D8" s="62"/>
      <c r="E8" s="62"/>
      <c r="F8" s="8"/>
      <c r="G8" s="18"/>
      <c r="H8" s="19"/>
    </row>
    <row r="9" spans="1:8" ht="12.75" customHeight="1" x14ac:dyDescent="0.2">
      <c r="A9" s="11"/>
      <c r="B9" s="62"/>
      <c r="C9" s="62"/>
      <c r="D9" s="62"/>
      <c r="E9" s="62"/>
      <c r="F9" s="15" t="s">
        <v>8</v>
      </c>
      <c r="G9" s="16"/>
      <c r="H9" s="17"/>
    </row>
    <row r="10" spans="1:8" ht="12.75" customHeight="1" x14ac:dyDescent="0.2">
      <c r="A10" s="11"/>
      <c r="B10" s="62"/>
      <c r="C10" s="62"/>
      <c r="D10" s="62"/>
      <c r="E10" s="62"/>
      <c r="F10" s="15" t="s">
        <v>9</v>
      </c>
      <c r="G10" s="16"/>
      <c r="H10" s="17"/>
    </row>
    <row r="11" spans="1:8" ht="12.75" customHeight="1" x14ac:dyDescent="0.2">
      <c r="A11" s="11"/>
      <c r="B11" s="62"/>
      <c r="C11" s="62"/>
      <c r="D11" s="62"/>
      <c r="E11" s="62"/>
      <c r="F11" s="8"/>
      <c r="G11" s="20"/>
      <c r="H11" s="10"/>
    </row>
    <row r="12" spans="1:8" ht="12.75" customHeight="1" x14ac:dyDescent="0.2">
      <c r="A12" s="11"/>
      <c r="B12" s="62"/>
      <c r="C12" s="62"/>
      <c r="D12" s="62"/>
      <c r="E12" s="62"/>
      <c r="F12" s="8"/>
      <c r="G12" s="18"/>
      <c r="H12" s="10"/>
    </row>
    <row r="13" spans="1:8" ht="12.75" customHeight="1" x14ac:dyDescent="0.2">
      <c r="A13" s="21" t="s">
        <v>10</v>
      </c>
      <c r="B13" s="22" t="s">
        <v>11</v>
      </c>
      <c r="C13" s="22"/>
      <c r="D13" s="22"/>
      <c r="E13" s="23"/>
      <c r="F13" s="24"/>
      <c r="G13" s="22"/>
      <c r="H13" s="25"/>
    </row>
    <row r="14" spans="1:8" ht="12.75" customHeight="1" x14ac:dyDescent="0.2">
      <c r="A14" s="26"/>
      <c r="B14" s="26"/>
      <c r="C14" s="26"/>
      <c r="D14" s="26"/>
      <c r="E14" s="27"/>
      <c r="G14" s="26"/>
    </row>
    <row r="15" spans="1:8" ht="12.75" customHeight="1" x14ac:dyDescent="0.2">
      <c r="A15" s="63" t="s">
        <v>12</v>
      </c>
      <c r="B15" s="63"/>
      <c r="C15" s="63"/>
      <c r="D15" s="63"/>
      <c r="E15" s="63"/>
      <c r="F15" s="63"/>
      <c r="G15" s="63"/>
      <c r="H15" s="63"/>
    </row>
    <row r="16" spans="1:8" ht="12.75" customHeight="1" x14ac:dyDescent="0.2">
      <c r="A16" s="26"/>
      <c r="B16" s="26"/>
      <c r="C16" s="26"/>
      <c r="D16" s="26"/>
      <c r="E16" s="27"/>
      <c r="G16" s="26"/>
      <c r="H16" s="26"/>
    </row>
    <row r="17" spans="1:8" ht="12.75" customHeight="1" x14ac:dyDescent="0.2">
      <c r="A17" s="28" t="s">
        <v>13</v>
      </c>
      <c r="B17" s="29" t="s">
        <v>14</v>
      </c>
      <c r="C17" s="29" t="s">
        <v>15</v>
      </c>
      <c r="D17" s="29" t="s">
        <v>16</v>
      </c>
      <c r="E17" s="29" t="s">
        <v>17</v>
      </c>
      <c r="F17" s="30" t="s">
        <v>18</v>
      </c>
      <c r="G17" s="29" t="s">
        <v>19</v>
      </c>
      <c r="H17" s="31" t="s">
        <v>20</v>
      </c>
    </row>
    <row r="18" spans="1:8" x14ac:dyDescent="0.2">
      <c r="A18" s="32" t="s">
        <v>21</v>
      </c>
      <c r="B18" s="32" t="s">
        <v>22</v>
      </c>
      <c r="C18" s="32" t="s">
        <v>23</v>
      </c>
      <c r="E18" s="33">
        <v>10</v>
      </c>
      <c r="F18" s="34"/>
      <c r="G18" s="35"/>
      <c r="H18" s="26"/>
    </row>
    <row r="19" spans="1:8" x14ac:dyDescent="0.2">
      <c r="A19" s="36" t="s">
        <v>24</v>
      </c>
      <c r="B19" s="37" t="s">
        <v>25</v>
      </c>
      <c r="C19" s="35"/>
      <c r="D19" s="38" t="s">
        <v>26</v>
      </c>
      <c r="E19" s="38"/>
      <c r="F19" s="39">
        <v>1</v>
      </c>
      <c r="G19" s="40">
        <f>+G40</f>
        <v>15075.380799999999</v>
      </c>
      <c r="H19" s="26"/>
    </row>
    <row r="20" spans="1:8" ht="12.95" customHeight="1" x14ac:dyDescent="0.2">
      <c r="A20" s="64" t="s">
        <v>53</v>
      </c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42" t="s">
        <v>27</v>
      </c>
      <c r="B23" s="42"/>
      <c r="C23" s="42"/>
      <c r="D23" s="35"/>
      <c r="E23" s="43"/>
      <c r="F23" s="34"/>
      <c r="G23" s="35"/>
      <c r="H23" s="26"/>
    </row>
    <row r="24" spans="1:8" ht="22.5" x14ac:dyDescent="0.2">
      <c r="A24" s="44" t="s">
        <v>28</v>
      </c>
      <c r="B24" s="41" t="s">
        <v>29</v>
      </c>
      <c r="C24" s="45" t="s">
        <v>30</v>
      </c>
      <c r="D24" s="46">
        <v>84.48</v>
      </c>
      <c r="E24" s="47" t="s">
        <v>31</v>
      </c>
      <c r="F24" s="48">
        <v>0.01</v>
      </c>
      <c r="G24" s="49">
        <v>0.84</v>
      </c>
      <c r="H24" s="50">
        <v>1.11E-4</v>
      </c>
    </row>
    <row r="25" spans="1:8" x14ac:dyDescent="0.2">
      <c r="A25" s="44"/>
      <c r="B25" s="41"/>
      <c r="C25" s="45"/>
      <c r="D25" s="46"/>
      <c r="E25" s="47"/>
      <c r="F25" s="48"/>
      <c r="G25" s="49"/>
      <c r="H25" s="50"/>
    </row>
    <row r="26" spans="1:8" x14ac:dyDescent="0.2">
      <c r="A26" s="51" t="s">
        <v>32</v>
      </c>
      <c r="B26" s="42" t="s">
        <v>27</v>
      </c>
      <c r="C26" s="42"/>
      <c r="D26" s="42"/>
      <c r="E26" s="38"/>
      <c r="F26" s="34"/>
      <c r="G26" s="52">
        <v>0.84</v>
      </c>
      <c r="H26" s="53">
        <v>1.11E-4</v>
      </c>
    </row>
    <row r="27" spans="1:8" x14ac:dyDescent="0.2">
      <c r="A27" s="42" t="s">
        <v>33</v>
      </c>
      <c r="B27" s="42"/>
      <c r="C27" s="42"/>
      <c r="D27" s="35"/>
      <c r="E27" s="43"/>
      <c r="F27" s="34"/>
      <c r="G27" s="35"/>
      <c r="H27" s="35"/>
    </row>
    <row r="28" spans="1:8" x14ac:dyDescent="0.2">
      <c r="A28" s="44" t="s">
        <v>34</v>
      </c>
      <c r="B28" s="41" t="s">
        <v>35</v>
      </c>
      <c r="C28" s="45" t="s">
        <v>36</v>
      </c>
      <c r="D28" s="46">
        <v>260</v>
      </c>
      <c r="E28" s="47" t="s">
        <v>31</v>
      </c>
      <c r="F28" s="48">
        <v>1.5</v>
      </c>
      <c r="G28" s="49">
        <f>+D28*F28</f>
        <v>390</v>
      </c>
      <c r="H28" s="50">
        <v>3.4493000000000003E-2</v>
      </c>
    </row>
    <row r="29" spans="1:8" x14ac:dyDescent="0.2">
      <c r="A29" s="44" t="s">
        <v>37</v>
      </c>
      <c r="B29" s="41" t="s">
        <v>38</v>
      </c>
      <c r="C29" s="45" t="s">
        <v>36</v>
      </c>
      <c r="D29" s="46">
        <v>505.36</v>
      </c>
      <c r="E29" s="47" t="s">
        <v>31</v>
      </c>
      <c r="F29" s="48">
        <v>11</v>
      </c>
      <c r="G29" s="49">
        <f t="shared" ref="G29:G30" si="0">+D29*F29</f>
        <v>5558.96</v>
      </c>
      <c r="H29" s="50">
        <v>0.33522200000000002</v>
      </c>
    </row>
    <row r="30" spans="1:8" x14ac:dyDescent="0.2">
      <c r="A30" s="44" t="s">
        <v>39</v>
      </c>
      <c r="B30" s="41" t="s">
        <v>40</v>
      </c>
      <c r="C30" s="45" t="s">
        <v>36</v>
      </c>
      <c r="D30" s="46">
        <v>623.49</v>
      </c>
      <c r="E30" s="47" t="s">
        <v>31</v>
      </c>
      <c r="F30" s="48">
        <v>11</v>
      </c>
      <c r="G30" s="49">
        <f t="shared" si="0"/>
        <v>6858.39</v>
      </c>
      <c r="H30" s="50">
        <v>0.41358099999999998</v>
      </c>
    </row>
    <row r="31" spans="1:8" x14ac:dyDescent="0.2">
      <c r="A31" s="44" t="s">
        <v>41</v>
      </c>
      <c r="B31" s="41" t="s">
        <v>42</v>
      </c>
      <c r="C31" s="45" t="s">
        <v>36</v>
      </c>
      <c r="D31" s="46">
        <v>1067.1400000000001</v>
      </c>
      <c r="E31" s="47" t="s">
        <v>43</v>
      </c>
      <c r="F31" s="48">
        <v>1.5</v>
      </c>
      <c r="G31" s="49">
        <f>+D31/F31</f>
        <v>711.42666666666673</v>
      </c>
      <c r="H31" s="50">
        <v>7.0786000000000002E-2</v>
      </c>
    </row>
    <row r="32" spans="1:8" x14ac:dyDescent="0.2">
      <c r="A32" s="44" t="s">
        <v>44</v>
      </c>
      <c r="B32" s="41" t="s">
        <v>45</v>
      </c>
      <c r="C32" s="45" t="s">
        <v>36</v>
      </c>
      <c r="D32" s="46">
        <v>1324.07</v>
      </c>
      <c r="E32" s="47" t="s">
        <v>43</v>
      </c>
      <c r="F32" s="48">
        <v>1.5</v>
      </c>
      <c r="G32" s="49">
        <f>+D32/F32</f>
        <v>882.71333333333325</v>
      </c>
      <c r="H32" s="50">
        <v>8.7830000000000005E-2</v>
      </c>
    </row>
    <row r="33" spans="1:8" x14ac:dyDescent="0.2">
      <c r="A33" s="44"/>
      <c r="B33" s="41"/>
      <c r="C33" s="45"/>
      <c r="D33" s="46"/>
      <c r="E33" s="47"/>
      <c r="F33" s="48"/>
      <c r="G33" s="49"/>
      <c r="H33" s="50"/>
    </row>
    <row r="34" spans="1:8" x14ac:dyDescent="0.2">
      <c r="A34" s="51" t="s">
        <v>32</v>
      </c>
      <c r="B34" s="42" t="s">
        <v>33</v>
      </c>
      <c r="C34" s="42"/>
      <c r="D34" s="42"/>
      <c r="E34" s="38"/>
      <c r="F34" s="34"/>
      <c r="G34" s="52">
        <f>SUM(G28:G33)</f>
        <v>14401.49</v>
      </c>
      <c r="H34" s="53">
        <v>0.94191199999999997</v>
      </c>
    </row>
    <row r="35" spans="1:8" x14ac:dyDescent="0.2">
      <c r="A35" s="42" t="s">
        <v>46</v>
      </c>
      <c r="B35" s="42"/>
      <c r="C35" s="42"/>
      <c r="D35" s="35"/>
      <c r="E35" s="43"/>
      <c r="F35" s="34"/>
      <c r="G35" s="35"/>
      <c r="H35" s="35"/>
    </row>
    <row r="36" spans="1:8" ht="90" x14ac:dyDescent="0.2">
      <c r="A36" s="44" t="s">
        <v>47</v>
      </c>
      <c r="B36" s="41" t="s">
        <v>48</v>
      </c>
      <c r="C36" s="45" t="s">
        <v>49</v>
      </c>
      <c r="D36" s="46">
        <v>10.67</v>
      </c>
      <c r="E36" s="47" t="s">
        <v>31</v>
      </c>
      <c r="F36" s="48">
        <v>40</v>
      </c>
      <c r="G36" s="49">
        <v>426.8</v>
      </c>
      <c r="H36" s="50">
        <v>5.6621999999999999E-2</v>
      </c>
    </row>
    <row r="37" spans="1:8" ht="22.5" x14ac:dyDescent="0.2">
      <c r="A37" s="44" t="s">
        <v>50</v>
      </c>
      <c r="B37" s="41" t="s">
        <v>51</v>
      </c>
      <c r="C37" s="45" t="s">
        <v>49</v>
      </c>
      <c r="D37" s="46">
        <v>40.770000000000003</v>
      </c>
      <c r="E37" s="47" t="s">
        <v>43</v>
      </c>
      <c r="F37" s="48">
        <v>6.04</v>
      </c>
      <c r="G37" s="49">
        <f>+D37*F37</f>
        <v>246.25080000000003</v>
      </c>
      <c r="H37" s="50">
        <v>1.351E-3</v>
      </c>
    </row>
    <row r="38" spans="1:8" x14ac:dyDescent="0.2">
      <c r="A38" s="44"/>
      <c r="B38" s="41"/>
      <c r="C38" s="45"/>
      <c r="D38" s="46"/>
      <c r="E38" s="47"/>
      <c r="F38" s="48"/>
      <c r="G38" s="49"/>
      <c r="H38" s="50"/>
    </row>
    <row r="39" spans="1:8" x14ac:dyDescent="0.2">
      <c r="A39" s="51" t="s">
        <v>32</v>
      </c>
      <c r="B39" s="42" t="s">
        <v>46</v>
      </c>
      <c r="C39" s="42"/>
      <c r="D39" s="42"/>
      <c r="E39" s="38"/>
      <c r="F39" s="34"/>
      <c r="G39" s="52">
        <f>+G36+G37</f>
        <v>673.05079999999998</v>
      </c>
      <c r="H39" s="53">
        <v>5.7972999999999997E-2</v>
      </c>
    </row>
    <row r="40" spans="1:8" x14ac:dyDescent="0.2">
      <c r="A40" s="51"/>
      <c r="B40" s="54" t="s">
        <v>52</v>
      </c>
      <c r="C40" s="42"/>
      <c r="D40" s="42"/>
      <c r="E40" s="38"/>
      <c r="F40" s="55"/>
      <c r="G40" s="56">
        <f>+G26+G34+G39</f>
        <v>15075.380799999999</v>
      </c>
      <c r="H40" s="57">
        <v>1</v>
      </c>
    </row>
    <row r="41" spans="1:8" x14ac:dyDescent="0.2">
      <c r="A41" s="51"/>
      <c r="B41" s="58" t="s">
        <v>54</v>
      </c>
      <c r="C41" s="42"/>
      <c r="D41" s="42"/>
      <c r="E41" s="42"/>
      <c r="F41" s="59"/>
      <c r="G41" s="60"/>
      <c r="H41" s="57"/>
    </row>
    <row r="1048575" ht="12.75" customHeight="1" x14ac:dyDescent="0.2"/>
    <row r="1048576" ht="12.75" customHeight="1" x14ac:dyDescent="0.2"/>
  </sheetData>
  <mergeCells count="5">
    <mergeCell ref="A1:F2"/>
    <mergeCell ref="B3:E5"/>
    <mergeCell ref="B7:E12"/>
    <mergeCell ref="A15:H15"/>
    <mergeCell ref="A20:H22"/>
  </mergeCells>
  <pageMargins left="0.59027777777777801" right="0.23611111111111099" top="0.51249999999999996" bottom="0.59097222222222201" header="0.31527777777777799" footer="0.39374999999999999"/>
  <pageSetup scale="95" firstPageNumber="0" orientation="portrait" r:id="rId1"/>
  <headerFooter>
    <oddHeader>&amp;R&amp;8Página &amp;P de 1</oddHeader>
    <oddFooter>&amp;C&amp;8DIRECTOR GENERAL DE OBRA PÚBLICA: ING. HÉCTOR JAVIER MORALES RAMÍREZ</oddFooter>
  </headerFooter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Matrices</vt:lpstr>
      <vt:lpstr>Matrices!ColumnaCantidad</vt:lpstr>
      <vt:lpstr>Matrices!ColumnaImporte</vt:lpstr>
      <vt:lpstr>Matrices!ColumnaPorcentaje</vt:lpstr>
      <vt:lpstr>Matrices!RangoTitulosARepetir</vt:lpstr>
      <vt:lpstr>Matrices!Títulos_a_imprimir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SANCHEZSG</dc:creator>
  <dc:description/>
  <cp:lastModifiedBy>SANCHEZSG</cp:lastModifiedBy>
  <cp:revision>1</cp:revision>
  <cp:lastPrinted>2021-08-25T14:10:42Z</cp:lastPrinted>
  <dcterms:created xsi:type="dcterms:W3CDTF">2021-08-04T15:19:33Z</dcterms:created>
  <dcterms:modified xsi:type="dcterms:W3CDTF">2021-08-25T14:16:43Z</dcterms:modified>
  <dc:language>es-MX</dc:language>
</cp:coreProperties>
</file>