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SHA-13723\Desktop\Comisiones del H. Ayuntamiento\Comisión de Obra Pública\23. Vigésima tercera\"/>
    </mc:Choice>
  </mc:AlternateContent>
  <xr:revisionPtr revIDLastSave="0" documentId="8_{EC99831D-A5D1-45E9-A87D-5030820B15A9}" xr6:coauthVersionLast="46" xr6:coauthVersionMax="46" xr10:uidLastSave="{00000000-0000-0000-0000-000000000000}"/>
  <bookViews>
    <workbookView xWindow="-120" yWindow="-120" windowWidth="20730" windowHeight="11160" xr2:uid="{00000000-000D-0000-FFFF-FFFF00000000}"/>
  </bookViews>
  <sheets>
    <sheet name="ANEXO II (Dict. Obra P.) " sheetId="7" r:id="rId1"/>
    <sheet name="Hoja1" sheetId="8" r:id="rId2"/>
  </sheets>
  <definedNames>
    <definedName name="_xlnm._FilterDatabase" localSheetId="0" hidden="1">'ANEXO II (Dict. Obra P.) '!$A$12:$T$33</definedName>
    <definedName name="_xlnm.Print_Area" localSheetId="0">'ANEXO II (Dict. Obra P.) '!$A$1:$V$68</definedName>
    <definedName name="_xlnm.Print_Titles" localSheetId="0">'ANEXO II (Dict. Obra P.) '!$1:$13</definedName>
  </definedNames>
  <calcPr calcId="181029"/>
</workbook>
</file>

<file path=xl/calcChain.xml><?xml version="1.0" encoding="utf-8"?>
<calcChain xmlns="http://schemas.openxmlformats.org/spreadsheetml/2006/main">
  <c r="J41" i="7" l="1"/>
  <c r="L41" i="7"/>
  <c r="M41" i="7"/>
  <c r="N41" i="7"/>
  <c r="O41" i="7"/>
  <c r="P41" i="7"/>
  <c r="Q41" i="7"/>
  <c r="J38" i="7"/>
  <c r="L38" i="7"/>
  <c r="M38" i="7"/>
  <c r="N38" i="7"/>
  <c r="O38" i="7"/>
  <c r="P38" i="7"/>
  <c r="Q38" i="7"/>
  <c r="I41" i="7"/>
  <c r="I38" i="7"/>
  <c r="S40" i="7"/>
  <c r="R40" i="7"/>
  <c r="R41" i="7" s="1"/>
  <c r="K40" i="7"/>
  <c r="K41" i="7" s="1"/>
  <c r="S37" i="7"/>
  <c r="S38" i="7" s="1"/>
  <c r="R37" i="7"/>
  <c r="R38" i="7" s="1"/>
  <c r="K37" i="7"/>
  <c r="K38" i="7" s="1"/>
  <c r="M17" i="7"/>
  <c r="S17" i="7" s="1"/>
  <c r="M18" i="7"/>
  <c r="M19" i="7"/>
  <c r="M20" i="7"/>
  <c r="M21" i="7"/>
  <c r="S21" i="7" s="1"/>
  <c r="M22" i="7"/>
  <c r="S22" i="7" s="1"/>
  <c r="M23" i="7"/>
  <c r="S23" i="7" s="1"/>
  <c r="L17" i="7"/>
  <c r="R17" i="7" s="1"/>
  <c r="L18" i="7"/>
  <c r="L19" i="7"/>
  <c r="L20" i="7"/>
  <c r="L21" i="7"/>
  <c r="R21" i="7" s="1"/>
  <c r="L22" i="7"/>
  <c r="R22" i="7" s="1"/>
  <c r="L23" i="7"/>
  <c r="R23" i="7" s="1"/>
  <c r="J24" i="7"/>
  <c r="J26" i="7" s="1"/>
  <c r="N24" i="7"/>
  <c r="N26" i="7" s="1"/>
  <c r="O24" i="7"/>
  <c r="O26" i="7" s="1"/>
  <c r="P24" i="7"/>
  <c r="P26" i="7" s="1"/>
  <c r="Q24" i="7"/>
  <c r="Q26" i="7" s="1"/>
  <c r="I24" i="7"/>
  <c r="I26" i="7" s="1"/>
  <c r="S19" i="7"/>
  <c r="R19" i="7"/>
  <c r="K19" i="7"/>
  <c r="S18" i="7"/>
  <c r="R18" i="7"/>
  <c r="K18" i="7"/>
  <c r="K17" i="7"/>
  <c r="R16" i="7"/>
  <c r="K16" i="7"/>
  <c r="J31" i="7"/>
  <c r="L31" i="7"/>
  <c r="L33" i="7" s="1"/>
  <c r="M31" i="7"/>
  <c r="M33" i="7" s="1"/>
  <c r="N31" i="7"/>
  <c r="N33" i="7" s="1"/>
  <c r="O31" i="7"/>
  <c r="P31" i="7"/>
  <c r="Q31" i="7"/>
  <c r="I31" i="7"/>
  <c r="I33" i="7" s="1"/>
  <c r="R29" i="7"/>
  <c r="K21" i="7"/>
  <c r="S20" i="7"/>
  <c r="R20" i="7"/>
  <c r="K20" i="7"/>
  <c r="K22" i="7"/>
  <c r="K23" i="7"/>
  <c r="J33" i="7"/>
  <c r="O33" i="7"/>
  <c r="L43" i="7" l="1"/>
  <c r="I43" i="7"/>
  <c r="O43" i="7"/>
  <c r="K24" i="7"/>
  <c r="K26" i="7" s="1"/>
  <c r="M24" i="7"/>
  <c r="M26" i="7" s="1"/>
  <c r="N43" i="7"/>
  <c r="N45" i="7" s="1"/>
  <c r="I45" i="7"/>
  <c r="O45" i="7"/>
  <c r="Q43" i="7"/>
  <c r="L24" i="7"/>
  <c r="L26" i="7" s="1"/>
  <c r="L45" i="7" s="1"/>
  <c r="J43" i="7"/>
  <c r="J45" i="7" s="1"/>
  <c r="M43" i="7"/>
  <c r="K43" i="7"/>
  <c r="R43" i="7"/>
  <c r="T40" i="7"/>
  <c r="T41" i="7" s="1"/>
  <c r="P43" i="7"/>
  <c r="S41" i="7"/>
  <c r="S43" i="7" s="1"/>
  <c r="T37" i="7"/>
  <c r="T38" i="7" s="1"/>
  <c r="T17" i="7"/>
  <c r="T21" i="7"/>
  <c r="T20" i="7"/>
  <c r="S16" i="7"/>
  <c r="S24" i="7" s="1"/>
  <c r="S26" i="7" s="1"/>
  <c r="T19" i="7"/>
  <c r="T23" i="7"/>
  <c r="R24" i="7"/>
  <c r="R26" i="7" s="1"/>
  <c r="T22" i="7"/>
  <c r="T18" i="7"/>
  <c r="Q33" i="7"/>
  <c r="P33" i="7"/>
  <c r="S30" i="7"/>
  <c r="R30" i="7"/>
  <c r="R31" i="7" s="1"/>
  <c r="K30" i="7"/>
  <c r="S29" i="7"/>
  <c r="K29" i="7"/>
  <c r="Q45" i="7" l="1"/>
  <c r="M45" i="7"/>
  <c r="K31" i="7"/>
  <c r="K33" i="7" s="1"/>
  <c r="K45" i="7"/>
  <c r="P45" i="7"/>
  <c r="T30" i="7"/>
  <c r="S31" i="7"/>
  <c r="S33" i="7" s="1"/>
  <c r="T43" i="7"/>
  <c r="T16" i="7"/>
  <c r="T24" i="7" s="1"/>
  <c r="T26" i="7" s="1"/>
  <c r="T29" i="7"/>
  <c r="T31" i="7" s="1"/>
  <c r="T33" i="7" s="1"/>
  <c r="R33" i="7"/>
  <c r="R45" i="7" s="1"/>
  <c r="S45" i="7" l="1"/>
  <c r="T45" i="7"/>
  <c r="S46" i="7"/>
  <c r="R46" i="7"/>
</calcChain>
</file>

<file path=xl/sharedStrings.xml><?xml version="1.0" encoding="utf-8"?>
<sst xmlns="http://schemas.openxmlformats.org/spreadsheetml/2006/main" count="166" uniqueCount="103">
  <si>
    <t>DIRECCION GENERAL DE OBRA PÚBLICA</t>
  </si>
  <si>
    <t>PROG.</t>
  </si>
  <si>
    <t>SUB PROG.</t>
  </si>
  <si>
    <t>NOMBRE DE LA OBRA</t>
  </si>
  <si>
    <t>PRESIDENCIA MUNICIPAL DE GUANAJUATO</t>
  </si>
  <si>
    <t>DICTAMEN</t>
  </si>
  <si>
    <t>ASIGNACION MODIFICADA 
(FINAL)</t>
  </si>
  <si>
    <t>LOCALIDAD</t>
  </si>
  <si>
    <t xml:space="preserve">J U S T I F I C A C I Ó N </t>
  </si>
  <si>
    <t>Los abajo firmantes, integrantes de la Comisión de Obra Pública del H. Ayuntamiento, aprueban en todas y cada una de sus partes dichas transferencias, de acuerdo a la relación arriba mencionada, mismas que se anexan debidamente requisitadas y que forman parte integrante del presente dictamen, mismo que se deberá someter al Ayuntamiento para la aprobación, en su caso. Lo anterior con fundamento en los artículos: 76 fracción IV inciso a), 79 fracción I, II,III y VIII, 80, 81, 83,fracción I, de la Ley Organica Municipal vigente para el Estado de Guanajuato. Se cierra el presente dictamen, firmando el mismo los integrantes de la Comisión de Obra Pública del H. Ayuntamiento, que así lo aprobarón.</t>
  </si>
  <si>
    <t>Lic. Óscar Edmundo Aguayo Arredondo.</t>
  </si>
  <si>
    <t>Lic. Ana Bertha Melo González.</t>
  </si>
  <si>
    <t>Lic. Virginia Hernández Marín.</t>
  </si>
  <si>
    <t>NÚM. DE OBRA</t>
  </si>
  <si>
    <t>ASIGNACIÓN AUTORIZADA</t>
  </si>
  <si>
    <t>S U B   T O T A L :</t>
  </si>
  <si>
    <t>VOCALES</t>
  </si>
  <si>
    <t>SUBCLASIFICACIÓN</t>
  </si>
  <si>
    <t>MODALIDADES POR TIPO DE PROYECTO</t>
  </si>
  <si>
    <t xml:space="preserve"> INCIDENCIA DEL PROYECTO</t>
  </si>
  <si>
    <t>Integrantes de la Comisión de Obra Pública</t>
  </si>
  <si>
    <t>CONVENIOS ESTATALES</t>
  </si>
  <si>
    <t>DISMINUCIÓN                             (CONVENIOS ESTATALES)</t>
  </si>
  <si>
    <t>AMPLIACIÓN                             (CONVENIOS ESTATALES)</t>
  </si>
  <si>
    <t>CREACIÓN                             (CONVENIOS ESTATALES)</t>
  </si>
  <si>
    <t>ASIGNACION MODIFICADA (CONVENIOS ESTATALES)</t>
  </si>
  <si>
    <t>RECURSOS ESTATALES Y MUNICIPALES</t>
  </si>
  <si>
    <t>01</t>
  </si>
  <si>
    <t>En la ciudad de Guanajuato, Gto., se reunierón en la oficina de Síndicos y Regidores de este Gobierno Municipal, los integrantes de la Comisión de Obra Pública del H. Ayuntamiento, a fin de llevar a cabo el análisis y evaluación de la propuesta de transferencias de Creaciones, Ampliaciones y Disminuciones a partidas del Presupuesto originalmente autorizadas para el ejercicio fiscal 2021, dos mil veintiuno.</t>
  </si>
  <si>
    <t>PROGRAMA DE OBRA PÚBLICA 2021 DEL MUNICIPIO DE GUANAJUATO</t>
  </si>
  <si>
    <t>AMPLIACIÓN                             (FONDO DE APORTACIONES PARA LA INFRAESTRUCTURA SOCIAL MUNICIPAL (FISM) 2021)</t>
  </si>
  <si>
    <t>CREACIÓN                             (FONDO DE APORTACIONES PARA LA INFRAESTRUCTURA SOCIAL MUNICIPAL (FISM) 2021)</t>
  </si>
  <si>
    <t>ASIGNACION MODIFICADA (FONDO DE APORTACIONES PARA LA INFRAESTRUCTURA SOCIAL MUNICIPAL (FISM) 2021)</t>
  </si>
  <si>
    <t>La Sauceda (Santa Fe de Guadalupe)</t>
  </si>
  <si>
    <t>Rehabilitación</t>
  </si>
  <si>
    <t>DISMINUCIÓN                             (FONDO DE APORTACIONES PARA LA INFRAESTRUCTURA SOCIAL MUNICIPAL (FISM) 2021)</t>
  </si>
  <si>
    <t>FONDO DE APORTACIONES PARA LA INFRAESTRUCTURA SOCIAL MUNICIPAL (FISM) 2021</t>
  </si>
  <si>
    <t>G R A N   T O T A L :</t>
  </si>
  <si>
    <t>URBANIZACIÓN</t>
  </si>
  <si>
    <t>PROGRAMA DE EMBELLECIENDO MI COLONIA /2021</t>
  </si>
  <si>
    <t>URBANIZACIÖN</t>
  </si>
  <si>
    <t>prog</t>
  </si>
  <si>
    <t>subprog</t>
  </si>
  <si>
    <t>obra</t>
  </si>
  <si>
    <t> monto </t>
  </si>
  <si>
    <t> SDAyR </t>
  </si>
  <si>
    <t> Municipio </t>
  </si>
  <si>
    <t>UB</t>
  </si>
  <si>
    <t>Rehabilitación de camino rural acceso a la comunidad de Campuzano, en el Municipio de Guanajuato.</t>
  </si>
  <si>
    <t> $  5,224,880.04</t>
  </si>
  <si>
    <t> $  2,612,440.02</t>
  </si>
  <si>
    <t>Rehabilitación de camino rural, tramo: El Coyote - El Zangarro, en el Municipio de Guanajuato.</t>
  </si>
  <si>
    <t> $  6,884,019.01</t>
  </si>
  <si>
    <t> $  3,442,009.51</t>
  </si>
  <si>
    <t>Rehabilitación de Pavimento de Camino Rural, Tramo: Puentecillas - Cajones, en el Municipio de Guanajuato. 1era etapa</t>
  </si>
  <si>
    <t> $  4,588,303.02</t>
  </si>
  <si>
    <t> $  2,294,151.51</t>
  </si>
  <si>
    <t>Puentecillas -  Cajones</t>
  </si>
  <si>
    <t>03</t>
  </si>
  <si>
    <t>No aplica</t>
  </si>
  <si>
    <t>Caminos rurales</t>
  </si>
  <si>
    <t>Complementaria</t>
  </si>
  <si>
    <t>Campuzano</t>
  </si>
  <si>
    <t>Pavimentación de Calle Plan de Ayala. en la col. Peñitas, en la localidad de Marfil del Municipio de Guanajuato, Gto; 3era Etapa</t>
  </si>
  <si>
    <t>Marfil</t>
  </si>
  <si>
    <t>Pavimentación de calle Lucio Blanco, en la col. Peñitas, en la localidad de Marfil del Municipio de Guanajuato, Gto.</t>
  </si>
  <si>
    <t>Pavimentación de calles: Miguel Hidalgo y Francisco Villa, en la colonia Peñitas, en el Municipio de Guanajuato, Gto.</t>
  </si>
  <si>
    <t>Construcción de pavimento con concreto hidráulico en el municipio de Guanajuato, Gto., en la localidad Marfil, en la colonia Lomas del Padre, en la calle Perseo.</t>
  </si>
  <si>
    <t>Construcción de pavimento con concreto hidráulico en el Municipio de Guanajuato, Gto., en la localidad Marfil, en la colonia Lomas del Padre, en la calle Guanajuato.</t>
  </si>
  <si>
    <t>Construcción de pavimento con piedra en el municipio de Guanajuato, Gto., en la localidad Marfil, en la colonia el Edén, en la calle San Cayetano</t>
  </si>
  <si>
    <t>Construcción de pavimento con piedra en el municipio de Guanajuato, Gto., en la localidad Marfil, en la colonia el Edén, en la calle Lic. Norma Corona</t>
  </si>
  <si>
    <t>Construcción de pavimento con concreto hidráulico en el municipio de Guanajuato, Gto., en la localidad Marfil, en la colonia Arroyo Verde, en la calle Ciprés, 1era Etapa.</t>
  </si>
  <si>
    <t>SE</t>
  </si>
  <si>
    <t>2021/012</t>
  </si>
  <si>
    <t>2021/013</t>
  </si>
  <si>
    <t>2021/014</t>
  </si>
  <si>
    <t>2021/015</t>
  </si>
  <si>
    <t>2021/016</t>
  </si>
  <si>
    <t>2021/017</t>
  </si>
  <si>
    <t>2021/018</t>
  </si>
  <si>
    <t>2021/019</t>
  </si>
  <si>
    <t>Pavimentación</t>
  </si>
  <si>
    <t>Construcción</t>
  </si>
  <si>
    <t>2021/047</t>
  </si>
  <si>
    <t>2021/048</t>
  </si>
  <si>
    <t>PRODIMDF</t>
  </si>
  <si>
    <t>GASTOS INDIRECTOS</t>
  </si>
  <si>
    <t>2021/040</t>
  </si>
  <si>
    <t>2021/041</t>
  </si>
  <si>
    <t>Programa de Desarrollo Institucional Municipal y de las Demarcaciones Territoriales del Distrito Federal (2.00%)</t>
  </si>
  <si>
    <t>Municipio</t>
  </si>
  <si>
    <t>Gastos Indirectos (3.00%)</t>
  </si>
  <si>
    <t>FONDO DE APORTACIONES PARA LA INFRAESTRUCTURA SOCIAL MUNICIPAL / 2021</t>
  </si>
  <si>
    <t>FORMATO DE TRANSFERENCIA 2</t>
  </si>
  <si>
    <t>PROGRAMA Q0176 CONECTANDO MI CAMINO RURAL / 2021</t>
  </si>
  <si>
    <t>Referencia Oficio No. DGOP/SDGOP/060421-002</t>
  </si>
  <si>
    <t>C. Ricardo Carlos Rodríguez Ojeda</t>
  </si>
  <si>
    <t>Presidente Interino</t>
  </si>
  <si>
    <t>C. Antonio Rangel Zuñiga</t>
  </si>
  <si>
    <t>Secretario Interino</t>
  </si>
  <si>
    <r>
      <rPr>
        <b/>
        <sz val="9.5"/>
        <rFont val="Arial Narrow"/>
        <family val="2"/>
      </rPr>
      <t>EN LAS ACCIONES IDENTIFICADAS CON EL NUMERAL 1</t>
    </r>
    <r>
      <rPr>
        <sz val="9.5"/>
        <rFont val="Arial Narrow"/>
        <family val="2"/>
      </rPr>
      <t>; REALIZAN LA CANCELACIÓN DE LAS OBRAS CON NÚM. 2021/012, 2021/013, 2021/014, 2021/015, 2021/016, 2021/017, 2021/018 Y LA DISMINUCIÓN DE RECURSOS FISMDF DE LA OBRA 2021/019, INSERTAS EN EL PROGRAMA EMBELLECIENDO MI COLONIA POR UN MONTO TOTAL DE $20,455,677.06, DE LOS CUALES $15,338,392.70 SON RECURSOS ESTATALES Y $5,117,284.36 DE RECURSOS FISMDF; ESTOS ÚLTIMOS SE TRANSFIEREN PARA OTORGAR PARTE DE LA SUFICIENCIA PRESUPUESTAL NECESARIA PARA LA CREACIÓN DE DOS OBRAS CON NÚM. 2021/047 Y 2021/048 EN EL PROGRAMA Q0176 CONECTANDO MI CAMINO RURAL / 2021.</t>
    </r>
  </si>
  <si>
    <r>
      <rPr>
        <b/>
        <sz val="9.5"/>
        <rFont val="Arial Narrow"/>
        <family val="2"/>
      </rPr>
      <t>EN LA ACCIÓN IDENTIFICADA CON EL NUMERAL 2</t>
    </r>
    <r>
      <rPr>
        <sz val="9.5"/>
        <rFont val="Arial Narrow"/>
        <family val="2"/>
      </rPr>
      <t>; SE REALIZAN LA CREACIÓN DE 2 OBRAS DE CAMINOS RURALES, CON NÚM. DE OBRA 2021/047 Y 2021/048; LO ANTERIOR, DE ACUERDO AL OFICIO NÚMERO SRN-064/021, DE FECHA 25 DE MARZO DEL PRESENTE, MEDIANTE EL CUAL SE CONFIRMA EL RECURSO A CONVENIR POR GOBIERNO DEL ESTADO EN EL CONVENIO DE COORDINACIÓN Y COLABORACIÓN QUE SE LLEVARÁ A CABO PARA EL PROGRAMA Q0176 CONECTANDO MI CAMINO RURAL PARA EL EJERCICIO FISCAL 2021, QUE CELEBRAN POR UNA PARTE LA SECRETARÍA DE DESARROLLO AGROALIMENTARIO Y RURAL (SDAYR) Y POR OTRA PARTE EL MUNICIPIO DE GUANAJUATO, GTO. (SE ANEXA DOCUMENTO).</t>
    </r>
  </si>
  <si>
    <r>
      <t xml:space="preserve">EN LAS ACCIONES IDENTIFICADAS CON EL NUMERAL 3; </t>
    </r>
    <r>
      <rPr>
        <sz val="9.5"/>
        <rFont val="Arial Narrow"/>
        <family val="2"/>
      </rPr>
      <t>SE REALIZA LA DISMINUCIÓN DE RECURSOS DE LAS OBRAS 2021/040 Y 2021/041, ESPECÍFICAMENTE DEL PRODIMDF LA CANTIDAD DE $444,291.29 Y GASTOS INDIRECTOS POR $492,873.87; LO ANTERIOR PARA CUBRIR EL TOTAL DE LA SUFICIENCIA PRESUPUESTAL NECESARIA PARA LA CREACIÓN DE LAS DOS OBRAS DEL PROGRAMA Q0176 CONECTANDO MI CAMINO RURAL /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</si>
</sst>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_-[$€-2]* #,##0.00_-;\-[$€-2]* #,##0.00_-;_-[$€-2]* &quot;-&quot;??_-"/>
  </numFmts>
  <fonts count="22" x14ac:knownFonts="1">
    <font>
      <sz val="10"/>
      <name val="Arial"/>
    </font>
    <font>
      <sz val="11"/>
      <color theme="1"/>
      <name val="Calibri"/>
      <family val="2"/>
      <scheme val="minor"/>
    </font>
    <font>
      <b/>
      <sz val="10"/>
      <name val="Arial"/>
      <family val="2"/>
    </font>
    <font>
      <sz val="10"/>
      <name val="Arial"/>
      <family val="2"/>
    </font>
    <font>
      <b/>
      <sz val="8"/>
      <name val="Arial Narrow"/>
      <family val="2"/>
    </font>
    <font>
      <b/>
      <sz val="10"/>
      <name val="Arial Narrow"/>
      <family val="2"/>
    </font>
    <font>
      <sz val="10"/>
      <name val="Arial Narrow"/>
      <family val="2"/>
    </font>
    <font>
      <b/>
      <sz val="9"/>
      <name val="Arial Narrow"/>
      <family val="2"/>
    </font>
    <font>
      <sz val="7"/>
      <name val="Arial Narrow"/>
      <family val="2"/>
    </font>
    <font>
      <sz val="9"/>
      <color indexed="8"/>
      <name val="Arial Narrow"/>
      <family val="2"/>
    </font>
    <font>
      <b/>
      <sz val="14"/>
      <color indexed="12"/>
      <name val="Arial Narrow"/>
      <family val="2"/>
    </font>
    <font>
      <b/>
      <sz val="7"/>
      <color indexed="12"/>
      <name val="Arial Narrow"/>
      <family val="2"/>
    </font>
    <font>
      <b/>
      <sz val="14"/>
      <name val="Arial Narrow"/>
      <family val="2"/>
    </font>
    <font>
      <b/>
      <sz val="11"/>
      <color theme="6" tint="-0.499984740745262"/>
      <name val="Arial Narrow"/>
      <family val="2"/>
    </font>
    <font>
      <b/>
      <sz val="14"/>
      <color theme="6" tint="-0.499984740745262"/>
      <name val="Arial Narrow"/>
      <family val="2"/>
    </font>
    <font>
      <b/>
      <sz val="11"/>
      <name val="Arial Narrow"/>
      <family val="2"/>
    </font>
    <font>
      <b/>
      <sz val="9.5"/>
      <name val="Arial Narrow"/>
      <family val="2"/>
    </font>
    <font>
      <b/>
      <sz val="9.5"/>
      <color theme="5" tint="-0.499984740745262"/>
      <name val="Arial Narrow"/>
      <family val="2"/>
    </font>
    <font>
      <sz val="9.5"/>
      <name val="Arial Narrow"/>
      <family val="2"/>
    </font>
    <font>
      <sz val="9.5"/>
      <name val="Arial"/>
      <family val="2"/>
    </font>
    <font>
      <b/>
      <sz val="9.5"/>
      <color theme="0"/>
      <name val="Arial Narrow"/>
      <family val="2"/>
    </font>
    <font>
      <b/>
      <sz val="9.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165" fontId="3" fillId="0" borderId="0" applyFont="0" applyFill="0" applyBorder="0" applyAlignment="0" applyProtection="0"/>
    <xf numFmtId="0" fontId="3" fillId="0" borderId="0"/>
    <xf numFmtId="0" fontId="1" fillId="0" borderId="0"/>
  </cellStyleXfs>
  <cellXfs count="106">
    <xf numFmtId="0" fontId="0" fillId="0" borderId="0" xfId="0"/>
    <xf numFmtId="0" fontId="0" fillId="0" borderId="0" xfId="0" applyAlignment="1">
      <alignment horizontal="center"/>
    </xf>
    <xf numFmtId="0" fontId="2" fillId="0" borderId="0" xfId="0" applyFont="1"/>
    <xf numFmtId="4" fontId="0" fillId="0" borderId="0" xfId="0" applyNumberFormat="1"/>
    <xf numFmtId="0" fontId="2" fillId="0" borderId="0" xfId="0" applyFont="1" applyAlignment="1">
      <alignment horizontal="center"/>
    </xf>
    <xf numFmtId="0" fontId="6" fillId="0" borderId="0" xfId="0" applyFont="1"/>
    <xf numFmtId="0" fontId="6" fillId="0" borderId="0" xfId="0" applyFont="1" applyAlignment="1">
      <alignment horizontal="center"/>
    </xf>
    <xf numFmtId="4" fontId="6" fillId="0" borderId="0" xfId="0" applyNumberFormat="1" applyFont="1"/>
    <xf numFmtId="0" fontId="5" fillId="0" borderId="0" xfId="0" applyFont="1"/>
    <xf numFmtId="0" fontId="5" fillId="0" borderId="0" xfId="0" applyFont="1" applyAlignment="1"/>
    <xf numFmtId="0" fontId="7" fillId="0" borderId="0" xfId="0" applyFont="1" applyAlignment="1"/>
    <xf numFmtId="0" fontId="8" fillId="0" borderId="0" xfId="0" applyFont="1"/>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 fontId="4" fillId="0" borderId="0" xfId="0" applyNumberFormat="1" applyFont="1" applyFill="1" applyBorder="1" applyAlignment="1">
      <alignment horizontal="left" vertical="center"/>
    </xf>
    <xf numFmtId="0" fontId="5" fillId="0" borderId="0" xfId="0" applyFont="1" applyAlignment="1">
      <alignment horizontal="right"/>
    </xf>
    <xf numFmtId="0" fontId="8" fillId="0" borderId="0" xfId="0" applyFont="1" applyAlignment="1">
      <alignment horizontal="right"/>
    </xf>
    <xf numFmtId="14" fontId="8" fillId="0" borderId="0" xfId="0" applyNumberFormat="1" applyFont="1" applyAlignment="1">
      <alignment horizontal="center"/>
    </xf>
    <xf numFmtId="0" fontId="13" fillId="0" borderId="0" xfId="0" applyFont="1" applyAlignment="1">
      <alignment wrapText="1"/>
    </xf>
    <xf numFmtId="0" fontId="9" fillId="0" borderId="0" xfId="0" applyFont="1" applyAlignment="1">
      <alignment wrapText="1"/>
    </xf>
    <xf numFmtId="0" fontId="4" fillId="0" borderId="0" xfId="0" applyFont="1" applyAlignment="1"/>
    <xf numFmtId="0" fontId="14" fillId="0" borderId="0" xfId="0" applyFont="1" applyFill="1" applyBorder="1" applyAlignment="1">
      <alignment vertical="center"/>
    </xf>
    <xf numFmtId="0" fontId="5" fillId="0" borderId="0" xfId="0" applyFont="1" applyAlignment="1">
      <alignment horizontal="center"/>
    </xf>
    <xf numFmtId="0" fontId="17"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xf numFmtId="0" fontId="16" fillId="0" borderId="0" xfId="0" applyFont="1" applyFill="1" applyBorder="1" applyAlignment="1">
      <alignment horizontal="justify" vertical="center" wrapText="1"/>
    </xf>
    <xf numFmtId="0" fontId="16" fillId="2" borderId="2" xfId="3"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wrapText="1"/>
    </xf>
    <xf numFmtId="4" fontId="18" fillId="0" borderId="0" xfId="0" applyNumberFormat="1" applyFont="1"/>
    <xf numFmtId="164" fontId="18" fillId="0" borderId="0" xfId="0" applyNumberFormat="1" applyFont="1"/>
    <xf numFmtId="0" fontId="16" fillId="0" borderId="0" xfId="0" applyFont="1"/>
    <xf numFmtId="0" fontId="16" fillId="0" borderId="0" xfId="0" applyFont="1" applyAlignment="1">
      <alignment horizontal="center"/>
    </xf>
    <xf numFmtId="0" fontId="19" fillId="0" borderId="0" xfId="0" applyFont="1" applyFill="1" applyBorder="1" applyAlignment="1">
      <alignment vertical="center"/>
    </xf>
    <xf numFmtId="0" fontId="18" fillId="0" borderId="0" xfId="0" applyFont="1" applyAlignment="1">
      <alignment horizontal="center" vertical="center"/>
    </xf>
    <xf numFmtId="164" fontId="16" fillId="2" borderId="2" xfId="0" applyNumberFormat="1" applyFont="1" applyFill="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Fill="1" applyBorder="1" applyAlignment="1">
      <alignment vertical="center"/>
    </xf>
    <xf numFmtId="164" fontId="16" fillId="3" borderId="2"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6" fillId="0" borderId="0" xfId="0" applyFont="1" applyFill="1" applyBorder="1" applyAlignment="1">
      <alignment horizontal="right" vertical="center" wrapText="1"/>
    </xf>
    <xf numFmtId="164" fontId="16" fillId="0" borderId="0" xfId="0" applyNumberFormat="1" applyFont="1" applyFill="1" applyBorder="1" applyAlignment="1">
      <alignment horizontal="center" vertical="center"/>
    </xf>
    <xf numFmtId="0" fontId="16" fillId="0" borderId="0" xfId="0" applyFont="1" applyFill="1" applyAlignment="1">
      <alignment horizontal="center"/>
    </xf>
    <xf numFmtId="0" fontId="18" fillId="0" borderId="0" xfId="0" applyFont="1" applyFill="1"/>
    <xf numFmtId="0" fontId="16" fillId="0" borderId="0" xfId="0" applyFont="1" applyAlignment="1"/>
    <xf numFmtId="0" fontId="18" fillId="0" borderId="2" xfId="0" applyFont="1" applyBorder="1" applyAlignment="1">
      <alignment horizontal="center" vertical="center"/>
    </xf>
    <xf numFmtId="0" fontId="18" fillId="0" borderId="0" xfId="0" applyFont="1" applyBorder="1" applyAlignment="1">
      <alignment vertical="center" wrapText="1"/>
    </xf>
    <xf numFmtId="0" fontId="18" fillId="0" borderId="0" xfId="0" applyFont="1" applyAlignment="1">
      <alignment vertical="center"/>
    </xf>
    <xf numFmtId="4" fontId="16" fillId="0" borderId="0" xfId="0" applyNumberFormat="1" applyFont="1"/>
    <xf numFmtId="0" fontId="16" fillId="0" borderId="0" xfId="0" applyFont="1" applyAlignment="1">
      <alignment horizontal="center"/>
    </xf>
    <xf numFmtId="0" fontId="16" fillId="0" borderId="0" xfId="0" applyFont="1" applyBorder="1" applyAlignment="1">
      <alignment horizontal="center"/>
    </xf>
    <xf numFmtId="0" fontId="19" fillId="0" borderId="0" xfId="0" applyFont="1"/>
    <xf numFmtId="0" fontId="19" fillId="0" borderId="0" xfId="0" applyFont="1" applyAlignment="1">
      <alignment horizontal="center"/>
    </xf>
    <xf numFmtId="0" fontId="21" fillId="0" borderId="0" xfId="0" applyFont="1"/>
    <xf numFmtId="4" fontId="21" fillId="0" borderId="0" xfId="0" applyNumberFormat="1" applyFont="1"/>
    <xf numFmtId="0" fontId="21" fillId="0" borderId="0" xfId="0" applyFont="1" applyAlignment="1">
      <alignment horizontal="center"/>
    </xf>
    <xf numFmtId="4" fontId="19" fillId="0" borderId="0" xfId="0" applyNumberFormat="1" applyFont="1"/>
    <xf numFmtId="4" fontId="4" fillId="0" borderId="0" xfId="0" applyNumberFormat="1" applyFont="1" applyFill="1" applyBorder="1" applyAlignment="1">
      <alignment horizontal="center" vertical="center"/>
    </xf>
    <xf numFmtId="0" fontId="16" fillId="0" borderId="0" xfId="0" applyFont="1" applyAlignment="1">
      <alignment horizontal="center"/>
    </xf>
    <xf numFmtId="2" fontId="18" fillId="0" borderId="0" xfId="0" applyNumberFormat="1" applyFont="1"/>
    <xf numFmtId="164" fontId="20" fillId="0" borderId="0" xfId="0" applyNumberFormat="1" applyFont="1" applyFill="1" applyBorder="1" applyAlignment="1">
      <alignment horizontal="center" vertical="center"/>
    </xf>
    <xf numFmtId="0" fontId="16" fillId="0" borderId="0" xfId="0" applyFont="1" applyBorder="1" applyAlignment="1">
      <alignment horizontal="center"/>
    </xf>
    <xf numFmtId="0" fontId="16" fillId="0" borderId="0" xfId="0" applyFont="1" applyFill="1" applyBorder="1" applyAlignment="1">
      <alignment horizontal="justify" vertical="center" wrapText="1"/>
    </xf>
    <xf numFmtId="0" fontId="18"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4" fontId="18" fillId="0" borderId="2" xfId="1" applyNumberFormat="1" applyFont="1" applyFill="1" applyBorder="1" applyAlignment="1">
      <alignment horizontal="center" vertical="center"/>
    </xf>
    <xf numFmtId="0" fontId="18" fillId="0" borderId="0" xfId="0" applyFont="1" applyFill="1" applyAlignment="1">
      <alignment horizontal="left" vertical="center"/>
    </xf>
    <xf numFmtId="0" fontId="3" fillId="0" borderId="0" xfId="0" applyFont="1"/>
    <xf numFmtId="0" fontId="16" fillId="0" borderId="0" xfId="0" applyFont="1" applyAlignment="1">
      <alignment horizontal="center"/>
    </xf>
    <xf numFmtId="0" fontId="16" fillId="0" borderId="0" xfId="0" applyFont="1" applyAlignment="1">
      <alignment horizont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164" fontId="16" fillId="0" borderId="0" xfId="0" applyNumberFormat="1" applyFont="1" applyFill="1" applyBorder="1" applyAlignment="1">
      <alignment horizontal="center"/>
    </xf>
    <xf numFmtId="43" fontId="18"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xf>
    <xf numFmtId="164" fontId="0" fillId="0" borderId="0" xfId="0" applyNumberFormat="1" applyAlignment="1">
      <alignment horizontal="center" vertical="center"/>
    </xf>
    <xf numFmtId="0" fontId="16" fillId="0" borderId="0" xfId="0" applyFont="1" applyAlignment="1">
      <alignment horizontal="center"/>
    </xf>
    <xf numFmtId="0" fontId="16" fillId="0" borderId="0" xfId="0" applyFont="1" applyAlignment="1">
      <alignment horizontal="center"/>
    </xf>
    <xf numFmtId="0" fontId="16" fillId="0" borderId="0" xfId="0" applyFont="1" applyFill="1" applyBorder="1" applyAlignment="1">
      <alignment horizontal="justify" vertical="center" wrapText="1"/>
    </xf>
    <xf numFmtId="0" fontId="16" fillId="3" borderId="2" xfId="0" applyFont="1" applyFill="1" applyBorder="1" applyAlignment="1">
      <alignment horizontal="right" vertical="center" wrapText="1"/>
    </xf>
    <xf numFmtId="0" fontId="16" fillId="0" borderId="0" xfId="0" applyFont="1" applyBorder="1" applyAlignment="1">
      <alignment horizontal="center"/>
    </xf>
    <xf numFmtId="0" fontId="16"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 xfId="0" applyFont="1" applyBorder="1" applyAlignment="1">
      <alignment horizontal="justify" vertical="center" wrapText="1"/>
    </xf>
    <xf numFmtId="0" fontId="16" fillId="0" borderId="5" xfId="0" applyFont="1" applyBorder="1" applyAlignment="1">
      <alignment horizontal="center"/>
    </xf>
    <xf numFmtId="0" fontId="18" fillId="0" borderId="3" xfId="0" applyFont="1" applyBorder="1" applyAlignment="1">
      <alignment horizontal="justify" vertical="center" wrapText="1"/>
    </xf>
    <xf numFmtId="0" fontId="16" fillId="0" borderId="6" xfId="0" applyFont="1" applyBorder="1" applyAlignment="1">
      <alignment horizontal="right" vertical="center" wrapText="1"/>
    </xf>
    <xf numFmtId="0" fontId="16" fillId="0" borderId="7" xfId="0" applyFont="1" applyBorder="1" applyAlignment="1">
      <alignment horizontal="righ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7" fillId="0" borderId="0" xfId="0" applyFont="1" applyAlignment="1">
      <alignment horizontal="center"/>
    </xf>
    <xf numFmtId="0" fontId="15" fillId="0" borderId="0" xfId="0" applyFont="1" applyAlignment="1">
      <alignment horizontal="center" wrapText="1"/>
    </xf>
    <xf numFmtId="0" fontId="9" fillId="0" borderId="0" xfId="0" applyFont="1" applyAlignment="1">
      <alignment horizontal="center" wrapText="1"/>
    </xf>
    <xf numFmtId="0" fontId="12" fillId="0" borderId="0" xfId="0" applyFont="1" applyFill="1" applyBorder="1" applyAlignment="1">
      <alignment horizontal="center" vertical="center"/>
    </xf>
  </cellXfs>
  <cellStyles count="5">
    <cellStyle name="Euro" xfId="2" xr:uid="{00000000-0005-0000-0000-000000000000}"/>
    <cellStyle name="Moneda" xfId="1" builtinId="4"/>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142876</xdr:colOff>
      <xdr:row>0</xdr:row>
      <xdr:rowOff>66675</xdr:rowOff>
    </xdr:from>
    <xdr:to>
      <xdr:col>4</xdr:col>
      <xdr:colOff>161926</xdr:colOff>
      <xdr:row>7</xdr:row>
      <xdr:rowOff>38100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6" y="66675"/>
          <a:ext cx="1219200" cy="1133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F102"/>
  <sheetViews>
    <sheetView tabSelected="1" view="pageBreakPreview" zoomScaleSheetLayoutView="100" workbookViewId="0">
      <selection activeCell="B48" sqref="B48:V48"/>
    </sheetView>
  </sheetViews>
  <sheetFormatPr baseColWidth="10" defaultRowHeight="12.75" x14ac:dyDescent="0.2"/>
  <cols>
    <col min="1" max="1" width="9" customWidth="1"/>
    <col min="2" max="2" width="6.140625" customWidth="1"/>
    <col min="3" max="3" width="6" style="1" customWidth="1"/>
    <col min="4" max="6" width="12" style="1" customWidth="1"/>
    <col min="7" max="7" width="36.5703125" customWidth="1"/>
    <col min="8" max="9" width="13.42578125" customWidth="1"/>
    <col min="10" max="12" width="12.7109375" customWidth="1"/>
    <col min="13" max="19" width="12.7109375" style="3" customWidth="1"/>
    <col min="20" max="20" width="12.7109375" customWidth="1"/>
    <col min="21" max="21" width="0.85546875" customWidth="1"/>
    <col min="22" max="22" width="5.42578125" style="76" customWidth="1"/>
    <col min="23" max="24" width="13" customWidth="1"/>
    <col min="25" max="25" width="13" style="2" customWidth="1"/>
    <col min="26" max="26" width="0.7109375" customWidth="1"/>
    <col min="27" max="27" width="3" style="4" customWidth="1"/>
  </cols>
  <sheetData>
    <row r="1" spans="1:32" s="5" customFormat="1" ht="13.5" x14ac:dyDescent="0.25">
      <c r="A1" s="102" t="s">
        <v>4</v>
      </c>
      <c r="B1" s="102"/>
      <c r="C1" s="102"/>
      <c r="D1" s="102"/>
      <c r="E1" s="102"/>
      <c r="F1" s="102"/>
      <c r="G1" s="102"/>
      <c r="H1" s="102"/>
      <c r="I1" s="102"/>
      <c r="J1" s="102"/>
      <c r="K1" s="102"/>
      <c r="L1" s="102"/>
      <c r="M1" s="102"/>
      <c r="N1" s="102"/>
      <c r="O1" s="102"/>
      <c r="P1" s="102"/>
      <c r="Q1" s="102"/>
      <c r="R1" s="102"/>
      <c r="S1" s="102"/>
      <c r="T1" s="102"/>
      <c r="U1" s="102"/>
      <c r="V1" s="102"/>
      <c r="W1" s="10"/>
      <c r="X1" s="10"/>
      <c r="Y1" s="10"/>
      <c r="Z1" s="10"/>
      <c r="AA1" s="10"/>
    </row>
    <row r="2" spans="1:32" s="5" customFormat="1" ht="13.5" x14ac:dyDescent="0.25">
      <c r="A2" s="102" t="s">
        <v>0</v>
      </c>
      <c r="B2" s="102"/>
      <c r="C2" s="102"/>
      <c r="D2" s="102"/>
      <c r="E2" s="102"/>
      <c r="F2" s="102"/>
      <c r="G2" s="102"/>
      <c r="H2" s="102"/>
      <c r="I2" s="102"/>
      <c r="J2" s="102"/>
      <c r="K2" s="102"/>
      <c r="L2" s="102"/>
      <c r="M2" s="102"/>
      <c r="N2" s="102"/>
      <c r="O2" s="102"/>
      <c r="P2" s="102"/>
      <c r="Q2" s="102"/>
      <c r="R2" s="102"/>
      <c r="S2" s="102"/>
      <c r="T2" s="102"/>
      <c r="U2" s="102"/>
      <c r="V2" s="102"/>
      <c r="W2" s="10"/>
      <c r="X2" s="10"/>
      <c r="Y2" s="10"/>
      <c r="Z2" s="10"/>
      <c r="AA2" s="10"/>
    </row>
    <row r="3" spans="1:32" s="5" customFormat="1" ht="9.75" customHeight="1" x14ac:dyDescent="0.2">
      <c r="C3" s="11"/>
      <c r="D3" s="11"/>
      <c r="E3" s="11"/>
      <c r="F3" s="11"/>
      <c r="G3" s="6"/>
      <c r="P3" s="7"/>
      <c r="Q3" s="7"/>
      <c r="R3" s="7"/>
      <c r="S3" s="7"/>
      <c r="T3" s="7"/>
      <c r="Z3" s="8"/>
      <c r="AB3" s="24"/>
    </row>
    <row r="4" spans="1:32" s="5" customFormat="1" ht="15" customHeight="1" x14ac:dyDescent="0.3">
      <c r="A4" s="103" t="s">
        <v>29</v>
      </c>
      <c r="B4" s="103"/>
      <c r="C4" s="103"/>
      <c r="D4" s="103"/>
      <c r="E4" s="103"/>
      <c r="F4" s="103"/>
      <c r="G4" s="103"/>
      <c r="H4" s="103"/>
      <c r="I4" s="103"/>
      <c r="J4" s="103"/>
      <c r="K4" s="103"/>
      <c r="L4" s="103"/>
      <c r="M4" s="103"/>
      <c r="N4" s="103"/>
      <c r="O4" s="103"/>
      <c r="P4" s="103"/>
      <c r="Q4" s="103"/>
      <c r="R4" s="103"/>
      <c r="S4" s="103"/>
      <c r="T4" s="103"/>
      <c r="U4" s="103"/>
      <c r="V4" s="103"/>
      <c r="W4" s="20"/>
    </row>
    <row r="5" spans="1:32" s="5" customFormat="1" ht="12.75" customHeight="1" x14ac:dyDescent="0.25">
      <c r="A5" s="104" t="s">
        <v>26</v>
      </c>
      <c r="B5" s="104"/>
      <c r="C5" s="104"/>
      <c r="D5" s="104"/>
      <c r="E5" s="104"/>
      <c r="F5" s="104"/>
      <c r="G5" s="104"/>
      <c r="H5" s="104"/>
      <c r="I5" s="104"/>
      <c r="J5" s="104"/>
      <c r="K5" s="104"/>
      <c r="L5" s="104"/>
      <c r="M5" s="104"/>
      <c r="N5" s="104"/>
      <c r="O5" s="104"/>
      <c r="P5" s="104"/>
      <c r="Q5" s="104"/>
      <c r="R5" s="104"/>
      <c r="S5" s="104"/>
      <c r="T5" s="104"/>
      <c r="U5" s="104"/>
      <c r="V5" s="104"/>
      <c r="W5" s="21"/>
    </row>
    <row r="6" spans="1:32" s="5" customFormat="1" ht="8.25" customHeight="1" x14ac:dyDescent="0.25">
      <c r="A6" s="22"/>
      <c r="B6" s="22"/>
      <c r="C6" s="22"/>
      <c r="D6" s="22"/>
      <c r="E6" s="22"/>
      <c r="F6" s="22"/>
      <c r="G6" s="22"/>
      <c r="H6" s="22"/>
      <c r="I6" s="22"/>
      <c r="J6" s="22"/>
      <c r="K6" s="22"/>
      <c r="L6" s="22"/>
      <c r="M6" s="22"/>
      <c r="N6" s="22"/>
      <c r="O6" s="22"/>
      <c r="P6" s="22"/>
      <c r="Q6" s="22"/>
      <c r="R6" s="22"/>
      <c r="S6" s="22"/>
      <c r="T6" s="22"/>
      <c r="U6" s="22"/>
      <c r="V6" s="22"/>
      <c r="W6" s="22"/>
    </row>
    <row r="7" spans="1:32" s="5" customFormat="1" ht="18.75" customHeight="1" x14ac:dyDescent="0.2">
      <c r="A7" s="105" t="s">
        <v>5</v>
      </c>
      <c r="B7" s="105"/>
      <c r="C7" s="105"/>
      <c r="D7" s="105"/>
      <c r="E7" s="105"/>
      <c r="F7" s="105"/>
      <c r="G7" s="105"/>
      <c r="H7" s="105"/>
      <c r="I7" s="105"/>
      <c r="J7" s="105"/>
      <c r="K7" s="105"/>
      <c r="L7" s="105"/>
      <c r="M7" s="105"/>
      <c r="N7" s="105"/>
      <c r="O7" s="105"/>
      <c r="P7" s="105"/>
      <c r="Q7" s="105"/>
      <c r="R7" s="105"/>
      <c r="S7" s="105"/>
      <c r="T7" s="105"/>
      <c r="U7" s="105"/>
      <c r="V7" s="105"/>
      <c r="W7" s="23"/>
      <c r="X7" s="12"/>
      <c r="Y7" s="12"/>
      <c r="Z7" s="12"/>
      <c r="AA7" s="12"/>
      <c r="AB7" s="12"/>
      <c r="AC7" s="12"/>
    </row>
    <row r="8" spans="1:32" s="5" customFormat="1" x14ac:dyDescent="0.2">
      <c r="C8" s="13"/>
      <c r="D8" s="13"/>
      <c r="E8" s="13"/>
      <c r="F8" s="13"/>
      <c r="G8" s="14"/>
      <c r="H8" s="15"/>
      <c r="I8" s="15"/>
      <c r="J8" s="15"/>
      <c r="K8" s="15"/>
      <c r="L8" s="15"/>
      <c r="M8" s="15"/>
      <c r="N8" s="15"/>
      <c r="O8" s="15"/>
      <c r="P8" s="16"/>
      <c r="Q8" s="16"/>
      <c r="R8" s="9" t="s">
        <v>93</v>
      </c>
      <c r="S8" s="9"/>
      <c r="T8" s="16"/>
      <c r="U8" s="17"/>
      <c r="V8" s="18"/>
      <c r="W8" s="19"/>
      <c r="X8" s="19"/>
      <c r="Y8" s="19"/>
      <c r="Z8" s="8"/>
      <c r="AA8" s="11"/>
      <c r="AB8" s="24"/>
    </row>
    <row r="9" spans="1:32" s="5" customFormat="1" x14ac:dyDescent="0.2">
      <c r="C9" s="13"/>
      <c r="D9" s="13"/>
      <c r="E9" s="13"/>
      <c r="F9" s="13"/>
      <c r="G9" s="14"/>
      <c r="H9" s="64"/>
      <c r="J9" s="9"/>
      <c r="K9" s="9"/>
      <c r="L9" s="9"/>
      <c r="M9" s="9"/>
      <c r="N9" s="9"/>
      <c r="O9" s="9"/>
      <c r="P9" s="14"/>
      <c r="Q9" s="14"/>
      <c r="R9" s="9" t="s">
        <v>95</v>
      </c>
      <c r="S9" s="9"/>
      <c r="T9" s="9"/>
      <c r="U9" s="9"/>
      <c r="V9" s="16"/>
      <c r="Z9" s="18"/>
      <c r="AA9" s="19"/>
      <c r="AB9" s="19"/>
      <c r="AC9" s="19"/>
      <c r="AD9" s="8"/>
      <c r="AE9" s="11"/>
      <c r="AF9" s="24"/>
    </row>
    <row r="10" spans="1:32" s="27" customFormat="1" ht="22.5" customHeight="1" x14ac:dyDescent="0.2">
      <c r="A10" s="89" t="s">
        <v>28</v>
      </c>
      <c r="B10" s="89"/>
      <c r="C10" s="89"/>
      <c r="D10" s="89"/>
      <c r="E10" s="89"/>
      <c r="F10" s="89"/>
      <c r="G10" s="89"/>
      <c r="H10" s="89"/>
      <c r="I10" s="89"/>
      <c r="J10" s="89"/>
      <c r="K10" s="89"/>
      <c r="L10" s="89"/>
      <c r="M10" s="89"/>
      <c r="N10" s="89"/>
      <c r="O10" s="89"/>
      <c r="P10" s="89"/>
      <c r="Q10" s="89"/>
      <c r="R10" s="89"/>
      <c r="S10" s="89"/>
      <c r="T10" s="89"/>
      <c r="U10" s="25"/>
      <c r="V10" s="26"/>
      <c r="W10" s="26"/>
      <c r="X10" s="26"/>
      <c r="Y10" s="26"/>
      <c r="Z10" s="26"/>
      <c r="AA10" s="26"/>
    </row>
    <row r="11" spans="1:32" s="27" customFormat="1" ht="2.25" customHeight="1" x14ac:dyDescent="0.2">
      <c r="B11" s="28"/>
      <c r="C11" s="28"/>
      <c r="D11" s="28"/>
      <c r="E11" s="28"/>
      <c r="F11" s="28"/>
      <c r="G11" s="28"/>
      <c r="H11" s="28"/>
      <c r="I11" s="28"/>
      <c r="J11" s="28"/>
      <c r="K11" s="28"/>
      <c r="L11" s="28"/>
      <c r="M11" s="28"/>
      <c r="N11" s="28"/>
      <c r="O11" s="28"/>
      <c r="P11" s="28"/>
      <c r="Q11" s="28"/>
      <c r="R11" s="28"/>
      <c r="S11" s="28"/>
      <c r="T11" s="28"/>
      <c r="U11" s="28"/>
      <c r="V11" s="69"/>
      <c r="W11" s="28"/>
      <c r="X11" s="28"/>
      <c r="Y11" s="28"/>
      <c r="Z11" s="28"/>
      <c r="AA11" s="28"/>
    </row>
    <row r="12" spans="1:32" s="31" customFormat="1" ht="116.25" customHeight="1" x14ac:dyDescent="0.2">
      <c r="A12" s="29" t="s">
        <v>13</v>
      </c>
      <c r="B12" s="29" t="s">
        <v>1</v>
      </c>
      <c r="C12" s="29" t="s">
        <v>2</v>
      </c>
      <c r="D12" s="29" t="s">
        <v>17</v>
      </c>
      <c r="E12" s="29" t="s">
        <v>18</v>
      </c>
      <c r="F12" s="29" t="s">
        <v>19</v>
      </c>
      <c r="G12" s="29" t="s">
        <v>3</v>
      </c>
      <c r="H12" s="29" t="s">
        <v>7</v>
      </c>
      <c r="I12" s="30" t="s">
        <v>21</v>
      </c>
      <c r="J12" s="30" t="s">
        <v>36</v>
      </c>
      <c r="K12" s="29" t="s">
        <v>14</v>
      </c>
      <c r="L12" s="30" t="s">
        <v>22</v>
      </c>
      <c r="M12" s="30" t="s">
        <v>35</v>
      </c>
      <c r="N12" s="30" t="s">
        <v>23</v>
      </c>
      <c r="O12" s="30" t="s">
        <v>30</v>
      </c>
      <c r="P12" s="30" t="s">
        <v>24</v>
      </c>
      <c r="Q12" s="30" t="s">
        <v>31</v>
      </c>
      <c r="R12" s="29" t="s">
        <v>25</v>
      </c>
      <c r="S12" s="29" t="s">
        <v>32</v>
      </c>
      <c r="T12" s="30" t="s">
        <v>6</v>
      </c>
    </row>
    <row r="13" spans="1:32" s="27" customFormat="1" ht="4.5" customHeight="1" x14ac:dyDescent="0.2">
      <c r="C13" s="32"/>
      <c r="D13" s="32"/>
      <c r="E13" s="32"/>
      <c r="F13" s="32"/>
      <c r="H13" s="33"/>
      <c r="I13" s="33"/>
      <c r="J13" s="33"/>
      <c r="K13" s="34"/>
      <c r="L13" s="34"/>
      <c r="M13" s="34"/>
      <c r="N13" s="34"/>
      <c r="O13" s="34"/>
      <c r="P13" s="34"/>
      <c r="Q13" s="34"/>
      <c r="R13" s="34"/>
      <c r="S13" s="34"/>
      <c r="V13" s="35"/>
      <c r="W13" s="35"/>
      <c r="X13" s="35"/>
      <c r="Y13" s="36"/>
      <c r="AA13" s="37"/>
    </row>
    <row r="14" spans="1:32" s="27" customFormat="1" ht="18" customHeight="1" x14ac:dyDescent="0.2">
      <c r="A14" s="79" t="s">
        <v>39</v>
      </c>
      <c r="B14" s="80"/>
      <c r="G14" s="32"/>
      <c r="I14" s="66"/>
      <c r="J14" s="66"/>
      <c r="K14" s="81"/>
      <c r="L14" s="81"/>
      <c r="M14" s="81"/>
      <c r="N14" s="81"/>
      <c r="O14" s="81"/>
      <c r="P14" s="81"/>
      <c r="Q14" s="81"/>
      <c r="R14" s="81"/>
      <c r="S14" s="81"/>
      <c r="T14" s="81"/>
      <c r="U14" s="81"/>
      <c r="V14" s="42"/>
      <c r="W14" s="81"/>
      <c r="X14" s="81"/>
      <c r="Y14" s="81"/>
      <c r="AA14" s="43"/>
      <c r="AB14" s="42"/>
    </row>
    <row r="15" spans="1:32" s="27" customFormat="1" ht="16.5" customHeight="1" x14ac:dyDescent="0.2">
      <c r="A15" s="38" t="s">
        <v>40</v>
      </c>
      <c r="B15" s="80"/>
      <c r="G15" s="32"/>
      <c r="K15" s="81"/>
      <c r="L15" s="81"/>
      <c r="M15" s="81"/>
      <c r="N15" s="81"/>
      <c r="O15" s="81"/>
      <c r="P15" s="81"/>
      <c r="Q15" s="81"/>
      <c r="R15" s="81"/>
      <c r="S15" s="81"/>
      <c r="T15" s="81"/>
      <c r="U15" s="81"/>
      <c r="V15" s="42"/>
      <c r="W15" s="81"/>
      <c r="X15" s="81"/>
      <c r="Y15" s="81"/>
      <c r="AA15" s="43"/>
      <c r="AB15" s="42"/>
    </row>
    <row r="16" spans="1:32" s="46" customFormat="1" ht="44.25" customHeight="1" x14ac:dyDescent="0.2">
      <c r="A16" s="70" t="s">
        <v>73</v>
      </c>
      <c r="B16" s="70" t="s">
        <v>72</v>
      </c>
      <c r="C16" s="71" t="s">
        <v>27</v>
      </c>
      <c r="D16" s="71" t="s">
        <v>81</v>
      </c>
      <c r="E16" s="71" t="s">
        <v>82</v>
      </c>
      <c r="F16" s="71" t="s">
        <v>61</v>
      </c>
      <c r="G16" s="70" t="s">
        <v>63</v>
      </c>
      <c r="H16" s="70" t="s">
        <v>64</v>
      </c>
      <c r="I16" s="72">
        <v>2013403.45</v>
      </c>
      <c r="J16" s="72">
        <v>671134.48</v>
      </c>
      <c r="K16" s="73">
        <f t="shared" ref="K16:K23" si="0">SUM(I16:J16)</f>
        <v>2684537.9299999997</v>
      </c>
      <c r="L16" s="72"/>
      <c r="M16" s="72">
        <v>4486.7899999989895</v>
      </c>
      <c r="N16" s="72"/>
      <c r="O16" s="72"/>
      <c r="P16" s="74"/>
      <c r="Q16" s="74"/>
      <c r="R16" s="72">
        <f t="shared" ref="R16:R23" si="1">I16-L16+N16+P16</f>
        <v>2013403.45</v>
      </c>
      <c r="S16" s="72">
        <f t="shared" ref="S16:S23" si="2">J16-M16+O16+Q16</f>
        <v>666647.69000000099</v>
      </c>
      <c r="T16" s="73">
        <f t="shared" ref="T16:T23" si="3">SUM(R16:S16)</f>
        <v>2680051.1400000011</v>
      </c>
      <c r="U16" s="45"/>
      <c r="V16" s="99">
        <v>1</v>
      </c>
      <c r="W16" s="75"/>
      <c r="AA16" s="75"/>
    </row>
    <row r="17" spans="1:30" s="46" customFormat="1" ht="44.25" customHeight="1" x14ac:dyDescent="0.2">
      <c r="A17" s="70" t="s">
        <v>74</v>
      </c>
      <c r="B17" s="70" t="s">
        <v>72</v>
      </c>
      <c r="C17" s="71" t="s">
        <v>27</v>
      </c>
      <c r="D17" s="71" t="s">
        <v>81</v>
      </c>
      <c r="E17" s="71" t="s">
        <v>82</v>
      </c>
      <c r="F17" s="71" t="s">
        <v>61</v>
      </c>
      <c r="G17" s="70" t="s">
        <v>65</v>
      </c>
      <c r="H17" s="70" t="s">
        <v>64</v>
      </c>
      <c r="I17" s="72">
        <v>1273080.3599999999</v>
      </c>
      <c r="J17" s="72">
        <v>424360.12</v>
      </c>
      <c r="K17" s="73">
        <f t="shared" si="0"/>
        <v>1697440.48</v>
      </c>
      <c r="L17" s="72">
        <f t="shared" ref="L17:M23" si="4">I17</f>
        <v>1273080.3599999999</v>
      </c>
      <c r="M17" s="72">
        <f t="shared" si="4"/>
        <v>424360.12</v>
      </c>
      <c r="N17" s="72"/>
      <c r="O17" s="72"/>
      <c r="P17" s="74"/>
      <c r="Q17" s="74"/>
      <c r="R17" s="72">
        <f t="shared" si="1"/>
        <v>0</v>
      </c>
      <c r="S17" s="72">
        <f t="shared" si="2"/>
        <v>0</v>
      </c>
      <c r="T17" s="73">
        <f t="shared" si="3"/>
        <v>0</v>
      </c>
      <c r="U17" s="45"/>
      <c r="V17" s="100"/>
      <c r="W17" s="75"/>
      <c r="AA17" s="75"/>
    </row>
    <row r="18" spans="1:30" s="46" customFormat="1" ht="44.25" customHeight="1" x14ac:dyDescent="0.2">
      <c r="A18" s="70" t="s">
        <v>75</v>
      </c>
      <c r="B18" s="70" t="s">
        <v>72</v>
      </c>
      <c r="C18" s="71" t="s">
        <v>27</v>
      </c>
      <c r="D18" s="71" t="s">
        <v>81</v>
      </c>
      <c r="E18" s="71" t="s">
        <v>82</v>
      </c>
      <c r="F18" s="71" t="s">
        <v>61</v>
      </c>
      <c r="G18" s="70" t="s">
        <v>66</v>
      </c>
      <c r="H18" s="70" t="s">
        <v>64</v>
      </c>
      <c r="I18" s="72">
        <v>3386250</v>
      </c>
      <c r="J18" s="72">
        <v>1128750</v>
      </c>
      <c r="K18" s="73">
        <f t="shared" si="0"/>
        <v>4515000</v>
      </c>
      <c r="L18" s="72">
        <f t="shared" si="4"/>
        <v>3386250</v>
      </c>
      <c r="M18" s="72">
        <f t="shared" si="4"/>
        <v>1128750</v>
      </c>
      <c r="N18" s="72"/>
      <c r="O18" s="72"/>
      <c r="P18" s="74"/>
      <c r="Q18" s="74"/>
      <c r="R18" s="72">
        <f t="shared" si="1"/>
        <v>0</v>
      </c>
      <c r="S18" s="72">
        <f t="shared" si="2"/>
        <v>0</v>
      </c>
      <c r="T18" s="73">
        <f t="shared" si="3"/>
        <v>0</v>
      </c>
      <c r="U18" s="45"/>
      <c r="V18" s="100"/>
      <c r="W18" s="75"/>
      <c r="AA18" s="75"/>
    </row>
    <row r="19" spans="1:30" s="46" customFormat="1" ht="54" customHeight="1" x14ac:dyDescent="0.2">
      <c r="A19" s="70" t="s">
        <v>76</v>
      </c>
      <c r="B19" s="70" t="s">
        <v>72</v>
      </c>
      <c r="C19" s="71" t="s">
        <v>27</v>
      </c>
      <c r="D19" s="71" t="s">
        <v>81</v>
      </c>
      <c r="E19" s="71" t="s">
        <v>82</v>
      </c>
      <c r="F19" s="71" t="s">
        <v>61</v>
      </c>
      <c r="G19" s="70" t="s">
        <v>67</v>
      </c>
      <c r="H19" s="70" t="s">
        <v>64</v>
      </c>
      <c r="I19" s="72">
        <v>1944357.77</v>
      </c>
      <c r="J19" s="72">
        <v>648119.26</v>
      </c>
      <c r="K19" s="73">
        <f t="shared" si="0"/>
        <v>2592477.0300000003</v>
      </c>
      <c r="L19" s="72">
        <f t="shared" si="4"/>
        <v>1944357.77</v>
      </c>
      <c r="M19" s="72">
        <f t="shared" si="4"/>
        <v>648119.26</v>
      </c>
      <c r="N19" s="72"/>
      <c r="O19" s="72"/>
      <c r="P19" s="74"/>
      <c r="Q19" s="74"/>
      <c r="R19" s="72">
        <f t="shared" si="1"/>
        <v>0</v>
      </c>
      <c r="S19" s="72">
        <f t="shared" si="2"/>
        <v>0</v>
      </c>
      <c r="T19" s="73">
        <f t="shared" si="3"/>
        <v>0</v>
      </c>
      <c r="U19" s="45"/>
      <c r="V19" s="100"/>
      <c r="W19" s="75"/>
      <c r="AA19" s="75"/>
    </row>
    <row r="20" spans="1:30" s="46" customFormat="1" ht="54" customHeight="1" x14ac:dyDescent="0.2">
      <c r="A20" s="70" t="s">
        <v>77</v>
      </c>
      <c r="B20" s="70" t="s">
        <v>72</v>
      </c>
      <c r="C20" s="71" t="s">
        <v>27</v>
      </c>
      <c r="D20" s="71" t="s">
        <v>81</v>
      </c>
      <c r="E20" s="71" t="s">
        <v>82</v>
      </c>
      <c r="F20" s="71" t="s">
        <v>61</v>
      </c>
      <c r="G20" s="70" t="s">
        <v>68</v>
      </c>
      <c r="H20" s="70" t="s">
        <v>64</v>
      </c>
      <c r="I20" s="72">
        <v>2358506.87</v>
      </c>
      <c r="J20" s="72">
        <v>786168.95</v>
      </c>
      <c r="K20" s="73">
        <f t="shared" si="0"/>
        <v>3144675.8200000003</v>
      </c>
      <c r="L20" s="72">
        <f t="shared" si="4"/>
        <v>2358506.87</v>
      </c>
      <c r="M20" s="72">
        <f t="shared" si="4"/>
        <v>786168.95</v>
      </c>
      <c r="N20" s="72"/>
      <c r="O20" s="72"/>
      <c r="P20" s="74"/>
      <c r="Q20" s="74"/>
      <c r="R20" s="72">
        <f t="shared" si="1"/>
        <v>0</v>
      </c>
      <c r="S20" s="72">
        <f t="shared" si="2"/>
        <v>0</v>
      </c>
      <c r="T20" s="73">
        <f t="shared" si="3"/>
        <v>0</v>
      </c>
      <c r="U20" s="45"/>
      <c r="V20" s="100"/>
      <c r="W20" s="75"/>
      <c r="AA20" s="75"/>
    </row>
    <row r="21" spans="1:30" s="46" customFormat="1" ht="44.25" customHeight="1" x14ac:dyDescent="0.2">
      <c r="A21" s="70" t="s">
        <v>78</v>
      </c>
      <c r="B21" s="70" t="s">
        <v>72</v>
      </c>
      <c r="C21" s="71" t="s">
        <v>27</v>
      </c>
      <c r="D21" s="71" t="s">
        <v>81</v>
      </c>
      <c r="E21" s="71" t="s">
        <v>82</v>
      </c>
      <c r="F21" s="71" t="s">
        <v>61</v>
      </c>
      <c r="G21" s="70" t="s">
        <v>69</v>
      </c>
      <c r="H21" s="70" t="s">
        <v>64</v>
      </c>
      <c r="I21" s="72">
        <v>2220787.1</v>
      </c>
      <c r="J21" s="72">
        <v>740262.37</v>
      </c>
      <c r="K21" s="73">
        <f t="shared" si="0"/>
        <v>2961049.47</v>
      </c>
      <c r="L21" s="72">
        <f t="shared" si="4"/>
        <v>2220787.1</v>
      </c>
      <c r="M21" s="72">
        <f t="shared" si="4"/>
        <v>740262.37</v>
      </c>
      <c r="N21" s="72"/>
      <c r="O21" s="72"/>
      <c r="P21" s="74"/>
      <c r="Q21" s="74"/>
      <c r="R21" s="72">
        <f t="shared" si="1"/>
        <v>0</v>
      </c>
      <c r="S21" s="72">
        <f t="shared" si="2"/>
        <v>0</v>
      </c>
      <c r="T21" s="73">
        <f t="shared" si="3"/>
        <v>0</v>
      </c>
      <c r="U21" s="45"/>
      <c r="V21" s="100"/>
      <c r="W21" s="75"/>
      <c r="AA21" s="75"/>
    </row>
    <row r="22" spans="1:30" s="46" customFormat="1" ht="44.25" customHeight="1" x14ac:dyDescent="0.2">
      <c r="A22" s="70" t="s">
        <v>79</v>
      </c>
      <c r="B22" s="70" t="s">
        <v>72</v>
      </c>
      <c r="C22" s="71" t="s">
        <v>27</v>
      </c>
      <c r="D22" s="71" t="s">
        <v>81</v>
      </c>
      <c r="E22" s="71" t="s">
        <v>82</v>
      </c>
      <c r="F22" s="71" t="s">
        <v>61</v>
      </c>
      <c r="G22" s="70" t="s">
        <v>70</v>
      </c>
      <c r="H22" s="70" t="s">
        <v>64</v>
      </c>
      <c r="I22" s="72">
        <v>2310004.61</v>
      </c>
      <c r="J22" s="72">
        <v>770001.54</v>
      </c>
      <c r="K22" s="73">
        <f t="shared" si="0"/>
        <v>3080006.15</v>
      </c>
      <c r="L22" s="72">
        <f t="shared" si="4"/>
        <v>2310004.61</v>
      </c>
      <c r="M22" s="72">
        <f t="shared" si="4"/>
        <v>770001.54</v>
      </c>
      <c r="N22" s="72"/>
      <c r="O22" s="72"/>
      <c r="P22" s="74"/>
      <c r="Q22" s="74"/>
      <c r="R22" s="72">
        <f t="shared" si="1"/>
        <v>0</v>
      </c>
      <c r="S22" s="72">
        <f t="shared" si="2"/>
        <v>0</v>
      </c>
      <c r="T22" s="73">
        <f t="shared" si="3"/>
        <v>0</v>
      </c>
      <c r="U22" s="45"/>
      <c r="V22" s="100"/>
      <c r="W22" s="75"/>
      <c r="AA22" s="75"/>
    </row>
    <row r="23" spans="1:30" s="46" customFormat="1" ht="54.75" customHeight="1" x14ac:dyDescent="0.2">
      <c r="A23" s="70" t="s">
        <v>80</v>
      </c>
      <c r="B23" s="70" t="s">
        <v>72</v>
      </c>
      <c r="C23" s="71" t="s">
        <v>27</v>
      </c>
      <c r="D23" s="71" t="s">
        <v>81</v>
      </c>
      <c r="E23" s="71" t="s">
        <v>82</v>
      </c>
      <c r="F23" s="71" t="s">
        <v>61</v>
      </c>
      <c r="G23" s="70" t="s">
        <v>71</v>
      </c>
      <c r="H23" s="70" t="s">
        <v>64</v>
      </c>
      <c r="I23" s="72">
        <v>1845405.99</v>
      </c>
      <c r="J23" s="72">
        <v>615135.32999999996</v>
      </c>
      <c r="K23" s="73">
        <f t="shared" si="0"/>
        <v>2460541.3199999998</v>
      </c>
      <c r="L23" s="72">
        <f t="shared" si="4"/>
        <v>1845405.99</v>
      </c>
      <c r="M23" s="72">
        <f t="shared" si="4"/>
        <v>615135.32999999996</v>
      </c>
      <c r="N23" s="72"/>
      <c r="O23" s="72"/>
      <c r="P23" s="74"/>
      <c r="Q23" s="74"/>
      <c r="R23" s="72">
        <f t="shared" si="1"/>
        <v>0</v>
      </c>
      <c r="S23" s="72">
        <f t="shared" si="2"/>
        <v>0</v>
      </c>
      <c r="T23" s="73">
        <f t="shared" si="3"/>
        <v>0</v>
      </c>
      <c r="U23" s="45"/>
      <c r="V23" s="100"/>
      <c r="W23" s="75"/>
      <c r="AA23" s="75"/>
    </row>
    <row r="24" spans="1:30" s="39" customFormat="1" ht="14.25" customHeight="1" x14ac:dyDescent="0.2">
      <c r="B24" s="97"/>
      <c r="C24" s="97"/>
      <c r="D24" s="97"/>
      <c r="E24" s="97"/>
      <c r="F24" s="97"/>
      <c r="G24" s="97"/>
      <c r="H24" s="98"/>
      <c r="I24" s="40">
        <f t="shared" ref="I24:T24" si="5">SUM(I16:I23)</f>
        <v>17351796.149999999</v>
      </c>
      <c r="J24" s="40">
        <f t="shared" si="5"/>
        <v>5783932.0500000007</v>
      </c>
      <c r="K24" s="40">
        <f t="shared" si="5"/>
        <v>23135728.199999999</v>
      </c>
      <c r="L24" s="40">
        <f t="shared" si="5"/>
        <v>15338392.699999999</v>
      </c>
      <c r="M24" s="40">
        <f t="shared" si="5"/>
        <v>5117284.3599999994</v>
      </c>
      <c r="N24" s="40">
        <f t="shared" si="5"/>
        <v>0</v>
      </c>
      <c r="O24" s="40">
        <f t="shared" si="5"/>
        <v>0</v>
      </c>
      <c r="P24" s="40">
        <f t="shared" si="5"/>
        <v>0</v>
      </c>
      <c r="Q24" s="40">
        <f t="shared" si="5"/>
        <v>0</v>
      </c>
      <c r="R24" s="40">
        <f t="shared" si="5"/>
        <v>2013403.45</v>
      </c>
      <c r="S24" s="40">
        <f t="shared" si="5"/>
        <v>666647.69000000099</v>
      </c>
      <c r="T24" s="40">
        <f t="shared" si="5"/>
        <v>2680051.1400000011</v>
      </c>
      <c r="U24" s="41"/>
      <c r="V24" s="101"/>
      <c r="W24" s="78"/>
      <c r="X24" s="27"/>
      <c r="Y24" s="27"/>
      <c r="Z24" s="27"/>
      <c r="AA24" s="78"/>
      <c r="AB24" s="27"/>
      <c r="AC24" s="27"/>
      <c r="AD24" s="27"/>
    </row>
    <row r="25" spans="1:30" s="27" customFormat="1" ht="3.75" customHeight="1" x14ac:dyDescent="0.2">
      <c r="C25" s="32"/>
      <c r="D25" s="32"/>
      <c r="E25" s="32"/>
      <c r="F25" s="32"/>
      <c r="I25" s="82"/>
      <c r="J25" s="82"/>
      <c r="K25" s="82"/>
      <c r="L25" s="82"/>
      <c r="M25" s="82"/>
      <c r="N25" s="82"/>
      <c r="O25" s="82"/>
      <c r="P25" s="82"/>
      <c r="Q25" s="82"/>
      <c r="R25" s="82"/>
      <c r="S25" s="82"/>
      <c r="T25" s="82"/>
      <c r="U25" s="45"/>
      <c r="V25" s="43"/>
      <c r="W25" s="75"/>
      <c r="X25" s="46"/>
      <c r="Y25" s="46"/>
      <c r="Z25" s="46"/>
    </row>
    <row r="26" spans="1:30" s="39" customFormat="1" ht="16.5" customHeight="1" x14ac:dyDescent="0.2">
      <c r="G26" s="90" t="s">
        <v>15</v>
      </c>
      <c r="H26" s="90"/>
      <c r="I26" s="44">
        <f>I24</f>
        <v>17351796.149999999</v>
      </c>
      <c r="J26" s="44">
        <f t="shared" ref="J26:T26" si="6">J24</f>
        <v>5783932.0500000007</v>
      </c>
      <c r="K26" s="44">
        <f t="shared" si="6"/>
        <v>23135728.199999999</v>
      </c>
      <c r="L26" s="44">
        <f t="shared" si="6"/>
        <v>15338392.699999999</v>
      </c>
      <c r="M26" s="44">
        <f t="shared" si="6"/>
        <v>5117284.3599999994</v>
      </c>
      <c r="N26" s="44">
        <f t="shared" si="6"/>
        <v>0</v>
      </c>
      <c r="O26" s="44">
        <f t="shared" si="6"/>
        <v>0</v>
      </c>
      <c r="P26" s="44">
        <f t="shared" si="6"/>
        <v>0</v>
      </c>
      <c r="Q26" s="44">
        <f t="shared" si="6"/>
        <v>0</v>
      </c>
      <c r="R26" s="44">
        <f t="shared" si="6"/>
        <v>2013403.45</v>
      </c>
      <c r="S26" s="44">
        <f t="shared" si="6"/>
        <v>666647.69000000099</v>
      </c>
      <c r="T26" s="44">
        <f t="shared" si="6"/>
        <v>2680051.1400000011</v>
      </c>
      <c r="U26" s="41"/>
      <c r="V26" s="43"/>
      <c r="W26" s="78"/>
      <c r="X26" s="27"/>
      <c r="Y26" s="27"/>
      <c r="Z26" s="27"/>
    </row>
    <row r="27" spans="1:30" s="27" customFormat="1" ht="18" customHeight="1" x14ac:dyDescent="0.2">
      <c r="A27" s="79" t="s">
        <v>94</v>
      </c>
      <c r="B27" s="80"/>
      <c r="G27" s="32"/>
      <c r="I27" s="66"/>
      <c r="J27" s="66"/>
      <c r="K27" s="81"/>
      <c r="L27" s="81"/>
      <c r="M27" s="81"/>
      <c r="N27" s="81"/>
      <c r="O27" s="81"/>
      <c r="P27" s="81"/>
      <c r="Q27" s="81"/>
      <c r="R27" s="81"/>
      <c r="S27" s="81"/>
      <c r="T27" s="81"/>
      <c r="U27" s="81"/>
      <c r="V27" s="42"/>
      <c r="W27" s="81"/>
      <c r="X27" s="81"/>
      <c r="Y27" s="81"/>
      <c r="AA27" s="43"/>
      <c r="AB27" s="42"/>
    </row>
    <row r="28" spans="1:30" s="27" customFormat="1" ht="16.5" customHeight="1" x14ac:dyDescent="0.2">
      <c r="A28" s="38" t="s">
        <v>38</v>
      </c>
      <c r="B28" s="80"/>
      <c r="G28" s="32"/>
      <c r="K28" s="81"/>
      <c r="L28" s="81"/>
      <c r="M28" s="81"/>
      <c r="N28" s="81"/>
      <c r="O28" s="81"/>
      <c r="P28" s="81"/>
      <c r="Q28" s="81"/>
      <c r="R28" s="81"/>
      <c r="S28" s="81"/>
      <c r="T28" s="81"/>
      <c r="U28" s="81"/>
      <c r="V28" s="42"/>
      <c r="W28" s="81"/>
      <c r="X28" s="81"/>
      <c r="Y28" s="81"/>
      <c r="AA28" s="43"/>
      <c r="AB28" s="42"/>
    </row>
    <row r="29" spans="1:30" s="46" customFormat="1" ht="36" customHeight="1" x14ac:dyDescent="0.2">
      <c r="A29" s="70" t="s">
        <v>83</v>
      </c>
      <c r="B29" s="70" t="s">
        <v>47</v>
      </c>
      <c r="C29" s="71" t="s">
        <v>58</v>
      </c>
      <c r="D29" s="71" t="s">
        <v>60</v>
      </c>
      <c r="E29" s="71" t="s">
        <v>34</v>
      </c>
      <c r="F29" s="71" t="s">
        <v>61</v>
      </c>
      <c r="G29" s="70" t="s">
        <v>48</v>
      </c>
      <c r="H29" s="70" t="s">
        <v>62</v>
      </c>
      <c r="I29" s="72">
        <v>0</v>
      </c>
      <c r="J29" s="72">
        <v>0</v>
      </c>
      <c r="K29" s="73">
        <f>SUM(I29:J29)</f>
        <v>0</v>
      </c>
      <c r="L29" s="72"/>
      <c r="M29" s="72"/>
      <c r="N29" s="72"/>
      <c r="O29" s="72"/>
      <c r="P29" s="74">
        <v>2612440.02</v>
      </c>
      <c r="Q29" s="74">
        <v>2612440.02</v>
      </c>
      <c r="R29" s="72">
        <f>I29-L29+N29+P29</f>
        <v>2612440.02</v>
      </c>
      <c r="S29" s="72">
        <f>J29-M29+O29+Q29</f>
        <v>2612440.02</v>
      </c>
      <c r="T29" s="73">
        <f>SUM(R29:S29)</f>
        <v>5224880.04</v>
      </c>
      <c r="U29" s="45"/>
      <c r="V29" s="99">
        <v>2</v>
      </c>
      <c r="W29" s="75"/>
      <c r="AA29" s="75"/>
    </row>
    <row r="30" spans="1:30" s="46" customFormat="1" ht="42" customHeight="1" x14ac:dyDescent="0.2">
      <c r="A30" s="70" t="s">
        <v>84</v>
      </c>
      <c r="B30" s="70" t="s">
        <v>47</v>
      </c>
      <c r="C30" s="71" t="s">
        <v>58</v>
      </c>
      <c r="D30" s="71" t="s">
        <v>60</v>
      </c>
      <c r="E30" s="71" t="s">
        <v>34</v>
      </c>
      <c r="F30" s="71" t="s">
        <v>61</v>
      </c>
      <c r="G30" s="70" t="s">
        <v>51</v>
      </c>
      <c r="H30" s="70" t="s">
        <v>33</v>
      </c>
      <c r="I30" s="72">
        <v>0</v>
      </c>
      <c r="J30" s="72">
        <v>0</v>
      </c>
      <c r="K30" s="73">
        <f>SUM(I30:J30)</f>
        <v>0</v>
      </c>
      <c r="L30" s="72"/>
      <c r="M30" s="72"/>
      <c r="N30" s="72"/>
      <c r="O30" s="72"/>
      <c r="P30" s="74">
        <v>3442009.51</v>
      </c>
      <c r="Q30" s="74">
        <v>3442009.5</v>
      </c>
      <c r="R30" s="72">
        <f>I30-L30+N30+P30</f>
        <v>3442009.51</v>
      </c>
      <c r="S30" s="72">
        <f>J30-M30+O30+Q30</f>
        <v>3442009.5</v>
      </c>
      <c r="T30" s="73">
        <f>SUM(R30:S30)</f>
        <v>6884019.0099999998</v>
      </c>
      <c r="U30" s="45"/>
      <c r="V30" s="100"/>
      <c r="W30" s="75"/>
      <c r="AA30" s="75"/>
    </row>
    <row r="31" spans="1:30" s="39" customFormat="1" ht="14.25" customHeight="1" x14ac:dyDescent="0.2">
      <c r="B31" s="97"/>
      <c r="C31" s="97"/>
      <c r="D31" s="97"/>
      <c r="E31" s="97"/>
      <c r="F31" s="97"/>
      <c r="G31" s="97"/>
      <c r="H31" s="98"/>
      <c r="I31" s="40">
        <f>SUM(I29:I30)</f>
        <v>0</v>
      </c>
      <c r="J31" s="40">
        <f t="shared" ref="J31:T31" si="7">SUM(J29:J30)</f>
        <v>0</v>
      </c>
      <c r="K31" s="40">
        <f t="shared" si="7"/>
        <v>0</v>
      </c>
      <c r="L31" s="40">
        <f t="shared" si="7"/>
        <v>0</v>
      </c>
      <c r="M31" s="40">
        <f t="shared" si="7"/>
        <v>0</v>
      </c>
      <c r="N31" s="40">
        <f t="shared" si="7"/>
        <v>0</v>
      </c>
      <c r="O31" s="40">
        <f t="shared" si="7"/>
        <v>0</v>
      </c>
      <c r="P31" s="40">
        <f t="shared" si="7"/>
        <v>6054449.5299999993</v>
      </c>
      <c r="Q31" s="40">
        <f t="shared" si="7"/>
        <v>6054449.5199999996</v>
      </c>
      <c r="R31" s="40">
        <f t="shared" si="7"/>
        <v>6054449.5299999993</v>
      </c>
      <c r="S31" s="40">
        <f t="shared" si="7"/>
        <v>6054449.5199999996</v>
      </c>
      <c r="T31" s="40">
        <f t="shared" si="7"/>
        <v>12108899.050000001</v>
      </c>
      <c r="U31" s="41"/>
      <c r="V31" s="101"/>
      <c r="W31" s="77"/>
      <c r="X31" s="27"/>
      <c r="Y31" s="27"/>
      <c r="Z31" s="27"/>
      <c r="AA31" s="77"/>
      <c r="AB31" s="27"/>
      <c r="AC31" s="27"/>
      <c r="AD31" s="27"/>
    </row>
    <row r="32" spans="1:30" s="27" customFormat="1" ht="3.75" customHeight="1" x14ac:dyDescent="0.2">
      <c r="C32" s="32"/>
      <c r="D32" s="32"/>
      <c r="E32" s="32"/>
      <c r="F32" s="32"/>
      <c r="I32" s="82"/>
      <c r="J32" s="82"/>
      <c r="K32" s="82"/>
      <c r="L32" s="82"/>
      <c r="M32" s="82"/>
      <c r="N32" s="82"/>
      <c r="O32" s="82"/>
      <c r="P32" s="82"/>
      <c r="Q32" s="82"/>
      <c r="R32" s="82"/>
      <c r="S32" s="82"/>
      <c r="T32" s="82"/>
      <c r="U32" s="45"/>
      <c r="V32" s="43"/>
      <c r="W32" s="75"/>
      <c r="X32" s="46"/>
      <c r="Y32" s="46"/>
      <c r="Z32" s="46"/>
    </row>
    <row r="33" spans="1:30" s="39" customFormat="1" ht="16.5" customHeight="1" x14ac:dyDescent="0.2">
      <c r="G33" s="90" t="s">
        <v>15</v>
      </c>
      <c r="H33" s="90"/>
      <c r="I33" s="44">
        <f>I31</f>
        <v>0</v>
      </c>
      <c r="J33" s="44">
        <f t="shared" ref="J33:T33" si="8">J31</f>
        <v>0</v>
      </c>
      <c r="K33" s="44">
        <f t="shared" si="8"/>
        <v>0</v>
      </c>
      <c r="L33" s="44">
        <f t="shared" si="8"/>
        <v>0</v>
      </c>
      <c r="M33" s="44">
        <f t="shared" si="8"/>
        <v>0</v>
      </c>
      <c r="N33" s="44">
        <f t="shared" si="8"/>
        <v>0</v>
      </c>
      <c r="O33" s="44">
        <f t="shared" si="8"/>
        <v>0</v>
      </c>
      <c r="P33" s="44">
        <f t="shared" si="8"/>
        <v>6054449.5299999993</v>
      </c>
      <c r="Q33" s="44">
        <f t="shared" si="8"/>
        <v>6054449.5199999996</v>
      </c>
      <c r="R33" s="44">
        <f t="shared" si="8"/>
        <v>6054449.5299999993</v>
      </c>
      <c r="S33" s="44">
        <f t="shared" si="8"/>
        <v>6054449.5199999996</v>
      </c>
      <c r="T33" s="44">
        <f t="shared" si="8"/>
        <v>12108899.050000001</v>
      </c>
      <c r="U33" s="41"/>
      <c r="V33" s="43"/>
      <c r="W33" s="77"/>
      <c r="X33" s="27"/>
      <c r="Y33" s="27"/>
      <c r="Z33" s="27"/>
    </row>
    <row r="34" spans="1:30" s="27" customFormat="1" ht="3.75" customHeight="1" x14ac:dyDescent="0.2">
      <c r="C34" s="32"/>
      <c r="D34" s="32"/>
      <c r="E34" s="32"/>
      <c r="F34" s="32"/>
      <c r="I34" s="82"/>
      <c r="J34" s="82"/>
      <c r="K34" s="82"/>
      <c r="L34" s="82"/>
      <c r="M34" s="82"/>
      <c r="N34" s="82"/>
      <c r="O34" s="82"/>
      <c r="P34" s="82"/>
      <c r="Q34" s="82"/>
      <c r="R34" s="82"/>
      <c r="S34" s="82"/>
      <c r="T34" s="82"/>
      <c r="U34" s="45"/>
      <c r="V34" s="43"/>
      <c r="W34" s="75"/>
      <c r="X34" s="46"/>
      <c r="Y34" s="46"/>
      <c r="Z34" s="46"/>
    </row>
    <row r="35" spans="1:30" s="27" customFormat="1" ht="18" customHeight="1" x14ac:dyDescent="0.2">
      <c r="A35" s="79" t="s">
        <v>92</v>
      </c>
      <c r="B35" s="80"/>
      <c r="G35" s="32"/>
      <c r="I35" s="66"/>
      <c r="J35" s="66"/>
      <c r="K35" s="81"/>
      <c r="L35" s="81"/>
      <c r="M35" s="81"/>
      <c r="N35" s="81"/>
      <c r="O35" s="81"/>
      <c r="P35" s="81"/>
      <c r="Q35" s="81"/>
      <c r="R35" s="81"/>
      <c r="S35" s="81"/>
      <c r="T35" s="81"/>
      <c r="U35" s="81"/>
      <c r="V35" s="42"/>
      <c r="W35" s="81"/>
      <c r="X35" s="81"/>
      <c r="Y35" s="81"/>
      <c r="AA35" s="43"/>
      <c r="AB35" s="42"/>
    </row>
    <row r="36" spans="1:30" s="27" customFormat="1" ht="16.5" customHeight="1" x14ac:dyDescent="0.2">
      <c r="A36" s="38" t="s">
        <v>85</v>
      </c>
      <c r="B36" s="80"/>
      <c r="G36" s="32"/>
      <c r="K36" s="81"/>
      <c r="L36" s="81"/>
      <c r="M36" s="81"/>
      <c r="N36" s="81"/>
      <c r="O36" s="81"/>
      <c r="P36" s="81"/>
      <c r="Q36" s="81"/>
      <c r="R36" s="81"/>
      <c r="S36" s="81"/>
      <c r="T36" s="81"/>
      <c r="U36" s="81"/>
      <c r="V36" s="42"/>
      <c r="W36" s="81"/>
      <c r="X36" s="81"/>
      <c r="Y36" s="81"/>
      <c r="AA36" s="43"/>
      <c r="AB36" s="42"/>
    </row>
    <row r="37" spans="1:30" s="46" customFormat="1" ht="42.75" customHeight="1" x14ac:dyDescent="0.2">
      <c r="A37" s="70" t="s">
        <v>87</v>
      </c>
      <c r="B37" s="70"/>
      <c r="C37" s="71"/>
      <c r="D37" s="71" t="s">
        <v>59</v>
      </c>
      <c r="E37" s="71" t="s">
        <v>59</v>
      </c>
      <c r="F37" s="71" t="s">
        <v>59</v>
      </c>
      <c r="G37" s="70" t="s">
        <v>89</v>
      </c>
      <c r="H37" s="70" t="s">
        <v>90</v>
      </c>
      <c r="I37" s="72">
        <v>0</v>
      </c>
      <c r="J37" s="72">
        <v>888582.58000000007</v>
      </c>
      <c r="K37" s="73">
        <f>SUM(I37:J37)</f>
        <v>888582.58000000007</v>
      </c>
      <c r="L37" s="72"/>
      <c r="M37" s="72">
        <v>444291.29000000004</v>
      </c>
      <c r="N37" s="72"/>
      <c r="O37" s="72"/>
      <c r="P37" s="74"/>
      <c r="Q37" s="74"/>
      <c r="R37" s="72">
        <f>I37-L37+N37+P37</f>
        <v>0</v>
      </c>
      <c r="S37" s="72">
        <f>J37-M37+O37+Q37</f>
        <v>444291.29000000004</v>
      </c>
      <c r="T37" s="73">
        <f>SUM(R37:S37)</f>
        <v>444291.29000000004</v>
      </c>
      <c r="U37" s="45"/>
      <c r="V37" s="99">
        <v>3</v>
      </c>
      <c r="W37" s="75"/>
      <c r="AA37" s="75"/>
    </row>
    <row r="38" spans="1:30" s="39" customFormat="1" ht="14.25" customHeight="1" x14ac:dyDescent="0.2">
      <c r="B38" s="97"/>
      <c r="C38" s="97"/>
      <c r="D38" s="97"/>
      <c r="E38" s="97"/>
      <c r="F38" s="97"/>
      <c r="G38" s="97"/>
      <c r="H38" s="98"/>
      <c r="I38" s="40">
        <f>SUM(I37)</f>
        <v>0</v>
      </c>
      <c r="J38" s="40">
        <f t="shared" ref="J38:T38" si="9">SUM(J37)</f>
        <v>888582.58000000007</v>
      </c>
      <c r="K38" s="40">
        <f t="shared" si="9"/>
        <v>888582.58000000007</v>
      </c>
      <c r="L38" s="40">
        <f t="shared" si="9"/>
        <v>0</v>
      </c>
      <c r="M38" s="40">
        <f t="shared" si="9"/>
        <v>444291.29000000004</v>
      </c>
      <c r="N38" s="40">
        <f t="shared" si="9"/>
        <v>0</v>
      </c>
      <c r="O38" s="40">
        <f t="shared" si="9"/>
        <v>0</v>
      </c>
      <c r="P38" s="40">
        <f t="shared" si="9"/>
        <v>0</v>
      </c>
      <c r="Q38" s="40">
        <f t="shared" si="9"/>
        <v>0</v>
      </c>
      <c r="R38" s="40">
        <f t="shared" si="9"/>
        <v>0</v>
      </c>
      <c r="S38" s="40">
        <f t="shared" si="9"/>
        <v>444291.29000000004</v>
      </c>
      <c r="T38" s="40">
        <f t="shared" si="9"/>
        <v>444291.29000000004</v>
      </c>
      <c r="U38" s="41"/>
      <c r="V38" s="100"/>
      <c r="W38" s="78"/>
      <c r="X38" s="27"/>
      <c r="Y38" s="27"/>
      <c r="Z38" s="27"/>
      <c r="AA38" s="78"/>
      <c r="AB38" s="27"/>
      <c r="AC38" s="27"/>
      <c r="AD38" s="27"/>
    </row>
    <row r="39" spans="1:30" s="27" customFormat="1" ht="16.5" customHeight="1" x14ac:dyDescent="0.2">
      <c r="A39" s="38" t="s">
        <v>86</v>
      </c>
      <c r="B39" s="80"/>
      <c r="G39" s="32"/>
      <c r="K39" s="81"/>
      <c r="L39" s="81"/>
      <c r="M39" s="81"/>
      <c r="N39" s="81"/>
      <c r="O39" s="81"/>
      <c r="P39" s="81"/>
      <c r="Q39" s="81"/>
      <c r="R39" s="81"/>
      <c r="S39" s="81"/>
      <c r="T39" s="81"/>
      <c r="U39" s="81"/>
      <c r="V39" s="100"/>
      <c r="W39" s="81"/>
      <c r="X39" s="81"/>
      <c r="Y39" s="81"/>
      <c r="AA39" s="43"/>
      <c r="AB39" s="42"/>
    </row>
    <row r="40" spans="1:30" s="46" customFormat="1" ht="42" customHeight="1" x14ac:dyDescent="0.2">
      <c r="A40" s="70" t="s">
        <v>88</v>
      </c>
      <c r="B40" s="70"/>
      <c r="C40" s="71"/>
      <c r="D40" s="71" t="s">
        <v>59</v>
      </c>
      <c r="E40" s="71" t="s">
        <v>59</v>
      </c>
      <c r="F40" s="71" t="s">
        <v>59</v>
      </c>
      <c r="G40" s="70" t="s">
        <v>91</v>
      </c>
      <c r="H40" s="70" t="s">
        <v>90</v>
      </c>
      <c r="I40" s="72">
        <v>0</v>
      </c>
      <c r="J40" s="72">
        <v>1332873.8699999999</v>
      </c>
      <c r="K40" s="73">
        <f>SUM(I40:J40)</f>
        <v>1332873.8699999999</v>
      </c>
      <c r="L40" s="72"/>
      <c r="M40" s="72">
        <v>492873.86999999988</v>
      </c>
      <c r="N40" s="72"/>
      <c r="O40" s="72"/>
      <c r="P40" s="74"/>
      <c r="Q40" s="74"/>
      <c r="R40" s="72">
        <f>I40-L40+N40+P40</f>
        <v>0</v>
      </c>
      <c r="S40" s="72">
        <f>J40-M40+O40+Q40</f>
        <v>840000</v>
      </c>
      <c r="T40" s="73">
        <f>SUM(R40:S40)</f>
        <v>840000</v>
      </c>
      <c r="U40" s="45"/>
      <c r="V40" s="100"/>
      <c r="W40" s="75"/>
      <c r="AA40" s="75"/>
    </row>
    <row r="41" spans="1:30" s="39" customFormat="1" ht="14.25" customHeight="1" x14ac:dyDescent="0.2">
      <c r="B41" s="97"/>
      <c r="C41" s="97"/>
      <c r="D41" s="97"/>
      <c r="E41" s="97"/>
      <c r="F41" s="97"/>
      <c r="G41" s="97"/>
      <c r="H41" s="98"/>
      <c r="I41" s="40">
        <f>SUM(I40)</f>
        <v>0</v>
      </c>
      <c r="J41" s="40">
        <f t="shared" ref="J41:T41" si="10">SUM(J40)</f>
        <v>1332873.8699999999</v>
      </c>
      <c r="K41" s="40">
        <f t="shared" si="10"/>
        <v>1332873.8699999999</v>
      </c>
      <c r="L41" s="40">
        <f t="shared" si="10"/>
        <v>0</v>
      </c>
      <c r="M41" s="40">
        <f t="shared" si="10"/>
        <v>492873.86999999988</v>
      </c>
      <c r="N41" s="40">
        <f t="shared" si="10"/>
        <v>0</v>
      </c>
      <c r="O41" s="40">
        <f t="shared" si="10"/>
        <v>0</v>
      </c>
      <c r="P41" s="40">
        <f t="shared" si="10"/>
        <v>0</v>
      </c>
      <c r="Q41" s="40">
        <f t="shared" si="10"/>
        <v>0</v>
      </c>
      <c r="R41" s="40">
        <f t="shared" si="10"/>
        <v>0</v>
      </c>
      <c r="S41" s="40">
        <f t="shared" si="10"/>
        <v>840000</v>
      </c>
      <c r="T41" s="40">
        <f t="shared" si="10"/>
        <v>840000</v>
      </c>
      <c r="U41" s="41"/>
      <c r="V41" s="101"/>
      <c r="W41" s="78"/>
      <c r="X41" s="27"/>
      <c r="Y41" s="27"/>
      <c r="Z41" s="27"/>
      <c r="AA41" s="78"/>
      <c r="AB41" s="27"/>
      <c r="AC41" s="27"/>
      <c r="AD41" s="27"/>
    </row>
    <row r="42" spans="1:30" s="27" customFormat="1" ht="3.75" customHeight="1" x14ac:dyDescent="0.2">
      <c r="C42" s="32"/>
      <c r="D42" s="32"/>
      <c r="E42" s="32"/>
      <c r="F42" s="32"/>
      <c r="I42" s="82"/>
      <c r="J42" s="82"/>
      <c r="K42" s="82"/>
      <c r="L42" s="82"/>
      <c r="M42" s="82"/>
      <c r="N42" s="82"/>
      <c r="O42" s="82"/>
      <c r="P42" s="82"/>
      <c r="Q42" s="82"/>
      <c r="R42" s="82"/>
      <c r="S42" s="82"/>
      <c r="T42" s="82"/>
      <c r="U42" s="45"/>
      <c r="V42" s="43"/>
      <c r="W42" s="75"/>
      <c r="X42" s="46"/>
      <c r="Y42" s="46"/>
      <c r="Z42" s="46"/>
    </row>
    <row r="43" spans="1:30" s="39" customFormat="1" ht="16.5" customHeight="1" x14ac:dyDescent="0.2">
      <c r="G43" s="90" t="s">
        <v>15</v>
      </c>
      <c r="H43" s="90"/>
      <c r="I43" s="44">
        <f>I41+I38</f>
        <v>0</v>
      </c>
      <c r="J43" s="44">
        <f t="shared" ref="J43:T43" si="11">J41+J38</f>
        <v>2221456.4500000002</v>
      </c>
      <c r="K43" s="44">
        <f t="shared" si="11"/>
        <v>2221456.4500000002</v>
      </c>
      <c r="L43" s="44">
        <f t="shared" si="11"/>
        <v>0</v>
      </c>
      <c r="M43" s="44">
        <f t="shared" si="11"/>
        <v>937165.15999999992</v>
      </c>
      <c r="N43" s="44">
        <f t="shared" si="11"/>
        <v>0</v>
      </c>
      <c r="O43" s="44">
        <f t="shared" si="11"/>
        <v>0</v>
      </c>
      <c r="P43" s="44">
        <f t="shared" si="11"/>
        <v>0</v>
      </c>
      <c r="Q43" s="44">
        <f t="shared" si="11"/>
        <v>0</v>
      </c>
      <c r="R43" s="44">
        <f t="shared" si="11"/>
        <v>0</v>
      </c>
      <c r="S43" s="44">
        <f t="shared" si="11"/>
        <v>1284291.29</v>
      </c>
      <c r="T43" s="44">
        <f t="shared" si="11"/>
        <v>1284291.29</v>
      </c>
      <c r="U43" s="41"/>
      <c r="V43" s="43"/>
      <c r="W43" s="78"/>
      <c r="X43" s="27"/>
      <c r="Y43" s="27"/>
      <c r="Z43" s="27"/>
    </row>
    <row r="44" spans="1:30" s="27" customFormat="1" ht="3.75" customHeight="1" x14ac:dyDescent="0.2">
      <c r="C44" s="32"/>
      <c r="D44" s="32"/>
      <c r="E44" s="32"/>
      <c r="F44" s="32"/>
      <c r="I44" s="82"/>
      <c r="J44" s="82"/>
      <c r="K44" s="82"/>
      <c r="L44" s="82"/>
      <c r="M44" s="82"/>
      <c r="N44" s="82"/>
      <c r="O44" s="82"/>
      <c r="P44" s="82"/>
      <c r="Q44" s="82"/>
      <c r="R44" s="82"/>
      <c r="S44" s="82"/>
      <c r="T44" s="82"/>
      <c r="U44" s="45"/>
      <c r="V44" s="43"/>
      <c r="W44" s="75"/>
      <c r="X44" s="46"/>
      <c r="Y44" s="46"/>
      <c r="Z44" s="46"/>
    </row>
    <row r="45" spans="1:30" s="39" customFormat="1" ht="16.5" customHeight="1" x14ac:dyDescent="0.2">
      <c r="G45" s="90" t="s">
        <v>37</v>
      </c>
      <c r="H45" s="90"/>
      <c r="I45" s="44">
        <f>I43+I33+I26</f>
        <v>17351796.149999999</v>
      </c>
      <c r="J45" s="44">
        <f t="shared" ref="J45:T45" si="12">J43+J33+J26</f>
        <v>8005388.5000000009</v>
      </c>
      <c r="K45" s="44">
        <f t="shared" si="12"/>
        <v>25357184.649999999</v>
      </c>
      <c r="L45" s="44">
        <f t="shared" si="12"/>
        <v>15338392.699999999</v>
      </c>
      <c r="M45" s="44">
        <f t="shared" si="12"/>
        <v>6054449.5199999996</v>
      </c>
      <c r="N45" s="44">
        <f t="shared" si="12"/>
        <v>0</v>
      </c>
      <c r="O45" s="44">
        <f t="shared" si="12"/>
        <v>0</v>
      </c>
      <c r="P45" s="44">
        <f t="shared" si="12"/>
        <v>6054449.5299999993</v>
      </c>
      <c r="Q45" s="44">
        <f t="shared" si="12"/>
        <v>6054449.5199999996</v>
      </c>
      <c r="R45" s="44">
        <f t="shared" si="12"/>
        <v>8067852.9799999995</v>
      </c>
      <c r="S45" s="44">
        <f t="shared" si="12"/>
        <v>8005388.5000000009</v>
      </c>
      <c r="T45" s="44">
        <f t="shared" si="12"/>
        <v>16073241.48</v>
      </c>
      <c r="U45" s="41"/>
      <c r="V45" s="43"/>
      <c r="W45" s="78"/>
      <c r="X45" s="27"/>
      <c r="Y45" s="27"/>
      <c r="Z45" s="27"/>
    </row>
    <row r="46" spans="1:30" s="46" customFormat="1" ht="16.5" customHeight="1" x14ac:dyDescent="0.2">
      <c r="G46" s="47"/>
      <c r="H46" s="47"/>
      <c r="I46" s="47"/>
      <c r="J46" s="48"/>
      <c r="K46" s="48"/>
      <c r="L46" s="48"/>
      <c r="M46" s="48"/>
      <c r="N46" s="48"/>
      <c r="O46" s="48"/>
      <c r="P46" s="48"/>
      <c r="Q46" s="48"/>
      <c r="R46" s="67" t="e">
        <f>#REF!-#REF!</f>
        <v>#REF!</v>
      </c>
      <c r="S46" s="67" t="e">
        <f>#REF!-#REF!</f>
        <v>#REF!</v>
      </c>
      <c r="T46" s="48"/>
      <c r="U46" s="45"/>
      <c r="V46" s="43"/>
      <c r="W46" s="49"/>
      <c r="X46" s="50"/>
      <c r="Y46" s="50"/>
      <c r="Z46" s="50"/>
    </row>
    <row r="47" spans="1:30" s="27" customFormat="1" ht="15" customHeight="1" x14ac:dyDescent="0.2">
      <c r="A47" s="95" t="s">
        <v>8</v>
      </c>
      <c r="B47" s="95"/>
      <c r="C47" s="95"/>
      <c r="D47" s="95"/>
      <c r="E47" s="95"/>
      <c r="F47" s="95"/>
      <c r="G47" s="95"/>
      <c r="H47" s="95"/>
      <c r="I47" s="95"/>
      <c r="J47" s="95"/>
      <c r="K47" s="95"/>
      <c r="L47" s="95"/>
      <c r="M47" s="95"/>
      <c r="N47" s="95"/>
      <c r="O47" s="95"/>
      <c r="P47" s="95"/>
      <c r="Q47" s="95"/>
      <c r="R47" s="95"/>
      <c r="S47" s="95"/>
      <c r="T47" s="95"/>
      <c r="U47" s="95"/>
      <c r="V47" s="95"/>
      <c r="W47" s="37"/>
      <c r="AA47" s="51"/>
    </row>
    <row r="48" spans="1:30" s="54" customFormat="1" ht="47.25" customHeight="1" x14ac:dyDescent="0.2">
      <c r="A48" s="52">
        <v>1</v>
      </c>
      <c r="B48" s="96" t="s">
        <v>100</v>
      </c>
      <c r="C48" s="93"/>
      <c r="D48" s="93"/>
      <c r="E48" s="93"/>
      <c r="F48" s="93"/>
      <c r="G48" s="93"/>
      <c r="H48" s="93"/>
      <c r="I48" s="93"/>
      <c r="J48" s="93"/>
      <c r="K48" s="93"/>
      <c r="L48" s="93"/>
      <c r="M48" s="93"/>
      <c r="N48" s="93"/>
      <c r="O48" s="93"/>
      <c r="P48" s="93"/>
      <c r="Q48" s="93"/>
      <c r="R48" s="93"/>
      <c r="S48" s="93"/>
      <c r="T48" s="93"/>
      <c r="U48" s="93"/>
      <c r="V48" s="94"/>
      <c r="W48" s="78"/>
      <c r="X48" s="27"/>
      <c r="Y48" s="27"/>
      <c r="Z48" s="27"/>
      <c r="AA48" s="53"/>
    </row>
    <row r="49" spans="1:27" s="27" customFormat="1" ht="3.75" customHeight="1" x14ac:dyDescent="0.2">
      <c r="C49" s="32"/>
      <c r="D49" s="32"/>
      <c r="E49" s="32"/>
      <c r="F49" s="32"/>
      <c r="I49" s="82"/>
      <c r="J49" s="82"/>
      <c r="K49" s="82"/>
      <c r="L49" s="82"/>
      <c r="M49" s="82"/>
      <c r="N49" s="82"/>
      <c r="O49" s="82"/>
      <c r="P49" s="82"/>
      <c r="Q49" s="82"/>
      <c r="R49" s="82"/>
      <c r="S49" s="82"/>
      <c r="T49" s="82"/>
      <c r="U49" s="45"/>
      <c r="V49" s="43"/>
      <c r="W49" s="75"/>
      <c r="X49" s="46"/>
      <c r="Y49" s="46"/>
      <c r="Z49" s="46"/>
    </row>
    <row r="50" spans="1:27" s="54" customFormat="1" ht="45" customHeight="1" x14ac:dyDescent="0.2">
      <c r="A50" s="52">
        <v>2</v>
      </c>
      <c r="B50" s="96" t="s">
        <v>101</v>
      </c>
      <c r="C50" s="93"/>
      <c r="D50" s="93"/>
      <c r="E50" s="93"/>
      <c r="F50" s="93"/>
      <c r="G50" s="93"/>
      <c r="H50" s="93"/>
      <c r="I50" s="93"/>
      <c r="J50" s="93"/>
      <c r="K50" s="93"/>
      <c r="L50" s="93"/>
      <c r="M50" s="93"/>
      <c r="N50" s="93"/>
      <c r="O50" s="93"/>
      <c r="P50" s="93"/>
      <c r="Q50" s="93"/>
      <c r="R50" s="93"/>
      <c r="S50" s="93"/>
      <c r="T50" s="93"/>
      <c r="U50" s="93"/>
      <c r="V50" s="94"/>
      <c r="W50" s="65"/>
      <c r="X50" s="27"/>
      <c r="Y50" s="27"/>
      <c r="Z50" s="27"/>
      <c r="AA50" s="53"/>
    </row>
    <row r="51" spans="1:27" s="27" customFormat="1" ht="3.75" customHeight="1" x14ac:dyDescent="0.2">
      <c r="C51" s="32"/>
      <c r="D51" s="32"/>
      <c r="E51" s="32"/>
      <c r="F51" s="32"/>
      <c r="I51" s="82"/>
      <c r="J51" s="82"/>
      <c r="K51" s="82"/>
      <c r="L51" s="82"/>
      <c r="M51" s="82"/>
      <c r="N51" s="82"/>
      <c r="O51" s="82"/>
      <c r="P51" s="82"/>
      <c r="Q51" s="82"/>
      <c r="R51" s="82"/>
      <c r="S51" s="82"/>
      <c r="T51" s="82"/>
      <c r="U51" s="45"/>
      <c r="V51" s="43"/>
      <c r="W51" s="75"/>
      <c r="X51" s="46"/>
      <c r="Y51" s="46"/>
      <c r="Z51" s="46"/>
    </row>
    <row r="52" spans="1:27" s="54" customFormat="1" ht="30" customHeight="1" x14ac:dyDescent="0.2">
      <c r="A52" s="52">
        <v>3</v>
      </c>
      <c r="B52" s="92" t="s">
        <v>102</v>
      </c>
      <c r="C52" s="93"/>
      <c r="D52" s="93"/>
      <c r="E52" s="93"/>
      <c r="F52" s="93"/>
      <c r="G52" s="93"/>
      <c r="H52" s="93"/>
      <c r="I52" s="93"/>
      <c r="J52" s="93"/>
      <c r="K52" s="93"/>
      <c r="L52" s="93"/>
      <c r="M52" s="93"/>
      <c r="N52" s="93"/>
      <c r="O52" s="93"/>
      <c r="P52" s="93"/>
      <c r="Q52" s="93"/>
      <c r="R52" s="93"/>
      <c r="S52" s="93"/>
      <c r="T52" s="93"/>
      <c r="U52" s="93"/>
      <c r="V52" s="94"/>
      <c r="W52" s="87"/>
      <c r="X52" s="27"/>
      <c r="Y52" s="27"/>
      <c r="Z52" s="27"/>
      <c r="AA52" s="53"/>
    </row>
    <row r="53" spans="1:27" s="27" customFormat="1" ht="4.5" customHeight="1" x14ac:dyDescent="0.2">
      <c r="C53" s="32"/>
      <c r="D53" s="32"/>
      <c r="E53" s="32"/>
      <c r="F53" s="32"/>
      <c r="M53" s="55"/>
      <c r="N53" s="55"/>
      <c r="O53" s="55"/>
      <c r="P53" s="55"/>
      <c r="Q53" s="55"/>
      <c r="R53" s="55"/>
      <c r="S53" s="55"/>
      <c r="V53" s="36"/>
      <c r="W53" s="36"/>
      <c r="Y53" s="36"/>
      <c r="AA53" s="56"/>
    </row>
    <row r="54" spans="1:27" s="27" customFormat="1" ht="37.5" customHeight="1" x14ac:dyDescent="0.2">
      <c r="A54" s="89" t="s">
        <v>9</v>
      </c>
      <c r="B54" s="89"/>
      <c r="C54" s="89"/>
      <c r="D54" s="89"/>
      <c r="E54" s="89"/>
      <c r="F54" s="89"/>
      <c r="G54" s="89"/>
      <c r="H54" s="89"/>
      <c r="I54" s="89"/>
      <c r="J54" s="89"/>
      <c r="K54" s="89"/>
      <c r="L54" s="89"/>
      <c r="M54" s="89"/>
      <c r="N54" s="89"/>
      <c r="O54" s="89"/>
      <c r="P54" s="89"/>
      <c r="Q54" s="89"/>
      <c r="R54" s="89"/>
      <c r="S54" s="89"/>
      <c r="T54" s="89"/>
      <c r="U54" s="89"/>
      <c r="V54" s="89"/>
      <c r="X54" s="36"/>
      <c r="Z54" s="37"/>
    </row>
    <row r="55" spans="1:27" s="27" customFormat="1" ht="5.25" customHeight="1" x14ac:dyDescent="0.2">
      <c r="C55" s="32"/>
      <c r="D55" s="32"/>
      <c r="E55" s="32"/>
      <c r="F55" s="32"/>
      <c r="V55" s="51"/>
      <c r="W55" s="51"/>
      <c r="X55" s="51"/>
      <c r="Y55" s="51"/>
      <c r="Z55" s="51"/>
    </row>
    <row r="56" spans="1:27" s="27" customFormat="1" x14ac:dyDescent="0.2">
      <c r="A56" s="88" t="s">
        <v>20</v>
      </c>
      <c r="B56" s="88"/>
      <c r="C56" s="88"/>
      <c r="D56" s="88"/>
      <c r="E56" s="88"/>
      <c r="F56" s="88"/>
      <c r="G56" s="88"/>
      <c r="H56" s="88"/>
      <c r="I56" s="88"/>
      <c r="J56" s="88"/>
      <c r="K56" s="88"/>
      <c r="L56" s="88"/>
      <c r="M56" s="88"/>
      <c r="N56" s="88"/>
      <c r="O56" s="88"/>
      <c r="P56" s="88"/>
      <c r="Q56" s="88"/>
      <c r="R56" s="88"/>
      <c r="S56" s="88"/>
      <c r="T56" s="88"/>
      <c r="U56" s="88"/>
      <c r="V56" s="88"/>
      <c r="X56" s="36"/>
      <c r="Z56" s="37"/>
    </row>
    <row r="57" spans="1:27" s="27" customFormat="1" x14ac:dyDescent="0.2">
      <c r="C57" s="32"/>
      <c r="D57" s="32"/>
      <c r="E57" s="32"/>
      <c r="F57" s="32"/>
      <c r="X57" s="36"/>
      <c r="Z57" s="37"/>
    </row>
    <row r="58" spans="1:27" s="27" customFormat="1" ht="12.75" customHeight="1" x14ac:dyDescent="0.2">
      <c r="A58" s="88" t="s">
        <v>96</v>
      </c>
      <c r="B58" s="88"/>
      <c r="C58" s="88"/>
      <c r="D58" s="88"/>
      <c r="E58" s="88"/>
      <c r="F58" s="88"/>
      <c r="G58" s="88"/>
      <c r="H58" s="88"/>
      <c r="I58" s="88"/>
      <c r="J58" s="88"/>
      <c r="K58" s="88"/>
      <c r="L58" s="37"/>
      <c r="M58" s="88" t="s">
        <v>98</v>
      </c>
      <c r="N58" s="88"/>
      <c r="O58" s="88"/>
      <c r="P58" s="88"/>
      <c r="Q58" s="88"/>
      <c r="R58" s="88"/>
      <c r="S58" s="88"/>
      <c r="T58" s="88"/>
      <c r="U58" s="88"/>
      <c r="V58" s="88"/>
      <c r="X58" s="36"/>
      <c r="Z58" s="37"/>
    </row>
    <row r="59" spans="1:27" s="27" customFormat="1" ht="12.75" customHeight="1" x14ac:dyDescent="0.2">
      <c r="A59" s="88" t="s">
        <v>97</v>
      </c>
      <c r="B59" s="88"/>
      <c r="C59" s="88"/>
      <c r="D59" s="88"/>
      <c r="E59" s="88"/>
      <c r="F59" s="88"/>
      <c r="G59" s="88"/>
      <c r="H59" s="88"/>
      <c r="I59" s="88"/>
      <c r="J59" s="88"/>
      <c r="K59" s="88"/>
      <c r="L59" s="37"/>
      <c r="M59" s="88" t="s">
        <v>99</v>
      </c>
      <c r="N59" s="88"/>
      <c r="O59" s="88"/>
      <c r="P59" s="88"/>
      <c r="Q59" s="88"/>
      <c r="R59" s="88"/>
      <c r="S59" s="88"/>
      <c r="T59" s="88"/>
      <c r="U59" s="88"/>
      <c r="V59" s="88"/>
      <c r="X59" s="36"/>
      <c r="Z59" s="37"/>
    </row>
    <row r="60" spans="1:27" s="27" customFormat="1" ht="12.75" customHeight="1" x14ac:dyDescent="0.2">
      <c r="A60" s="36"/>
      <c r="B60" s="55"/>
      <c r="C60" s="36"/>
      <c r="D60" s="36"/>
      <c r="E60" s="36"/>
      <c r="F60" s="36"/>
      <c r="T60" s="36"/>
      <c r="U60" s="36"/>
      <c r="V60" s="36"/>
      <c r="X60" s="36"/>
      <c r="Z60" s="37"/>
    </row>
    <row r="61" spans="1:27" s="27" customFormat="1" ht="12.75" customHeight="1" x14ac:dyDescent="0.2">
      <c r="A61" s="91"/>
      <c r="B61" s="91"/>
      <c r="C61" s="91"/>
      <c r="D61" s="91"/>
      <c r="E61" s="91"/>
      <c r="F61" s="91"/>
      <c r="G61" s="91"/>
      <c r="T61" s="91"/>
      <c r="U61" s="91"/>
      <c r="V61" s="91"/>
      <c r="X61" s="36"/>
      <c r="Z61" s="37"/>
    </row>
    <row r="62" spans="1:27" s="27" customFormat="1" ht="12.75" customHeight="1" x14ac:dyDescent="0.2">
      <c r="B62" s="36"/>
      <c r="C62" s="55"/>
      <c r="D62" s="55"/>
      <c r="E62" s="55"/>
      <c r="F62" s="55"/>
      <c r="G62" s="36"/>
      <c r="U62" s="36"/>
      <c r="V62" s="36"/>
      <c r="X62" s="36"/>
      <c r="Z62" s="37"/>
    </row>
    <row r="63" spans="1:27" s="27" customFormat="1" x14ac:dyDescent="0.2">
      <c r="A63" s="88" t="s">
        <v>16</v>
      </c>
      <c r="B63" s="88"/>
      <c r="C63" s="88"/>
      <c r="D63" s="88"/>
      <c r="E63" s="88"/>
      <c r="F63" s="88"/>
      <c r="G63" s="88"/>
      <c r="H63" s="88"/>
      <c r="I63" s="88"/>
      <c r="J63" s="88"/>
      <c r="K63" s="88"/>
      <c r="L63" s="88"/>
      <c r="M63" s="88"/>
      <c r="N63" s="88"/>
      <c r="O63" s="88"/>
      <c r="P63" s="88"/>
      <c r="Q63" s="88"/>
      <c r="R63" s="88"/>
      <c r="S63" s="88"/>
      <c r="T63" s="88"/>
      <c r="U63" s="88"/>
      <c r="V63" s="88"/>
      <c r="X63" s="36"/>
      <c r="Z63" s="37"/>
    </row>
    <row r="64" spans="1:27" s="27" customFormat="1" ht="12.75" customHeight="1" x14ac:dyDescent="0.2">
      <c r="A64" s="88" t="s">
        <v>12</v>
      </c>
      <c r="B64" s="88"/>
      <c r="C64" s="88"/>
      <c r="D64" s="88"/>
      <c r="E64" s="88"/>
      <c r="F64" s="88"/>
      <c r="G64" s="88"/>
      <c r="H64" s="88"/>
      <c r="I64" s="88"/>
      <c r="J64" s="88"/>
      <c r="K64" s="88"/>
      <c r="L64" s="37"/>
      <c r="M64" s="88" t="s">
        <v>10</v>
      </c>
      <c r="N64" s="88"/>
      <c r="O64" s="88"/>
      <c r="P64" s="88"/>
      <c r="Q64" s="88"/>
      <c r="R64" s="88"/>
      <c r="S64" s="88"/>
      <c r="T64" s="88"/>
      <c r="U64" s="88"/>
      <c r="V64" s="88"/>
      <c r="X64" s="36"/>
      <c r="Z64" s="37"/>
    </row>
    <row r="65" spans="1:27" s="27" customFormat="1" x14ac:dyDescent="0.2">
      <c r="A65" s="37"/>
      <c r="B65" s="37"/>
      <c r="C65" s="37"/>
      <c r="D65" s="37"/>
      <c r="E65" s="37"/>
      <c r="F65" s="37"/>
      <c r="U65" s="36"/>
      <c r="V65" s="36"/>
      <c r="X65" s="36"/>
      <c r="Z65" s="37"/>
    </row>
    <row r="66" spans="1:27" s="27" customFormat="1" x14ac:dyDescent="0.2">
      <c r="A66" s="91"/>
      <c r="B66" s="91"/>
      <c r="C66" s="91"/>
      <c r="D66" s="91"/>
      <c r="E66" s="91"/>
      <c r="F66" s="91"/>
      <c r="G66" s="91"/>
      <c r="T66" s="91"/>
      <c r="U66" s="91"/>
      <c r="V66" s="91"/>
      <c r="X66" s="36"/>
      <c r="Z66" s="37"/>
    </row>
    <row r="67" spans="1:27" s="27" customFormat="1" x14ac:dyDescent="0.2">
      <c r="A67" s="57"/>
      <c r="B67" s="57"/>
      <c r="C67" s="57"/>
      <c r="D67" s="57"/>
      <c r="E67" s="57"/>
      <c r="F67" s="57"/>
      <c r="G67" s="57"/>
      <c r="T67" s="57"/>
      <c r="U67" s="57"/>
      <c r="V67" s="68"/>
      <c r="X67" s="36"/>
      <c r="Z67" s="37"/>
    </row>
    <row r="68" spans="1:27" s="27" customFormat="1" ht="12.75" customHeight="1" x14ac:dyDescent="0.2">
      <c r="A68" s="88" t="s">
        <v>11</v>
      </c>
      <c r="B68" s="88"/>
      <c r="C68" s="88"/>
      <c r="D68" s="88"/>
      <c r="E68" s="88"/>
      <c r="F68" s="88"/>
      <c r="G68" s="88"/>
      <c r="H68" s="88"/>
      <c r="I68" s="88"/>
      <c r="J68" s="88"/>
      <c r="K68" s="88"/>
      <c r="L68" s="88"/>
      <c r="M68" s="88"/>
      <c r="N68" s="88"/>
      <c r="O68" s="88"/>
      <c r="P68" s="88"/>
      <c r="Q68" s="88"/>
      <c r="R68" s="88"/>
      <c r="S68" s="88"/>
      <c r="T68" s="88"/>
      <c r="U68" s="88"/>
      <c r="V68" s="88"/>
      <c r="X68" s="36"/>
      <c r="Z68" s="37"/>
    </row>
    <row r="69" spans="1:27" s="58" customFormat="1" x14ac:dyDescent="0.2">
      <c r="C69" s="59"/>
      <c r="D69" s="59"/>
      <c r="E69" s="59"/>
      <c r="F69" s="59"/>
      <c r="G69" s="60"/>
      <c r="H69" s="61"/>
      <c r="I69" s="61"/>
      <c r="J69" s="61"/>
      <c r="K69" s="61"/>
      <c r="L69" s="61"/>
      <c r="M69" s="60"/>
      <c r="N69" s="60"/>
      <c r="O69" s="60"/>
      <c r="P69" s="60"/>
      <c r="Q69" s="60"/>
      <c r="R69" s="60"/>
      <c r="S69" s="60"/>
      <c r="T69" s="60"/>
      <c r="U69" s="60"/>
      <c r="X69" s="60"/>
      <c r="Z69" s="62"/>
    </row>
    <row r="70" spans="1:27" s="58" customFormat="1" x14ac:dyDescent="0.2">
      <c r="C70" s="59"/>
      <c r="D70" s="59"/>
      <c r="E70" s="59"/>
      <c r="F70" s="59"/>
      <c r="M70" s="63"/>
      <c r="N70" s="63"/>
      <c r="O70" s="63"/>
      <c r="P70" s="63"/>
      <c r="Q70" s="63"/>
      <c r="R70" s="63"/>
      <c r="S70" s="63"/>
      <c r="Y70" s="60"/>
      <c r="AA70" s="62"/>
    </row>
    <row r="71" spans="1:27" s="58" customFormat="1" x14ac:dyDescent="0.2">
      <c r="C71" s="59"/>
      <c r="D71" s="59"/>
      <c r="E71" s="59"/>
      <c r="F71" s="59"/>
      <c r="M71" s="63"/>
      <c r="N71" s="63"/>
      <c r="O71" s="63"/>
      <c r="P71" s="63"/>
      <c r="Q71" s="63"/>
      <c r="R71" s="63"/>
      <c r="S71" s="63"/>
      <c r="Y71" s="60"/>
      <c r="AA71" s="62"/>
    </row>
    <row r="72" spans="1:27" s="58" customFormat="1" ht="14.25" customHeight="1" x14ac:dyDescent="0.2">
      <c r="C72" s="59"/>
      <c r="D72" s="59"/>
      <c r="E72" s="59"/>
      <c r="F72" s="59"/>
      <c r="M72" s="63"/>
      <c r="N72" s="63"/>
      <c r="O72" s="63"/>
      <c r="P72" s="63"/>
      <c r="Q72" s="63"/>
      <c r="R72" s="63"/>
      <c r="S72" s="63"/>
      <c r="Y72" s="60"/>
      <c r="AA72" s="62"/>
    </row>
    <row r="73" spans="1:27" s="58" customFormat="1" ht="12.75" customHeight="1" x14ac:dyDescent="0.2">
      <c r="C73" s="59"/>
      <c r="D73" s="59"/>
      <c r="E73" s="59"/>
      <c r="F73" s="59"/>
      <c r="M73" s="63"/>
      <c r="N73" s="63"/>
      <c r="O73" s="63"/>
      <c r="P73" s="63"/>
      <c r="Q73" s="63"/>
      <c r="R73" s="63"/>
      <c r="S73" s="63"/>
      <c r="Y73" s="60"/>
      <c r="AA73" s="62"/>
    </row>
    <row r="74" spans="1:27" s="58" customFormat="1" ht="14.25" customHeight="1" x14ac:dyDescent="0.2">
      <c r="C74" s="59"/>
      <c r="D74" s="59"/>
      <c r="E74" s="59"/>
      <c r="F74" s="59"/>
      <c r="M74" s="63"/>
      <c r="N74" s="63"/>
      <c r="O74" s="63"/>
      <c r="P74" s="63"/>
      <c r="Q74" s="63"/>
      <c r="R74" s="63"/>
      <c r="S74" s="63"/>
      <c r="Y74" s="60"/>
      <c r="AA74" s="62"/>
    </row>
    <row r="75" spans="1:27" s="58" customFormat="1" ht="15" customHeight="1" x14ac:dyDescent="0.2">
      <c r="C75" s="59"/>
      <c r="D75" s="59"/>
      <c r="E75" s="59"/>
      <c r="F75" s="59"/>
      <c r="M75" s="63"/>
      <c r="N75" s="63"/>
      <c r="O75" s="63"/>
      <c r="P75" s="63"/>
      <c r="Q75" s="63"/>
      <c r="R75" s="63"/>
      <c r="S75" s="63"/>
      <c r="Y75" s="60"/>
      <c r="AA75" s="62"/>
    </row>
    <row r="76" spans="1:27" s="58" customFormat="1" ht="21" customHeight="1" x14ac:dyDescent="0.2">
      <c r="C76" s="59"/>
      <c r="D76" s="59"/>
      <c r="E76" s="59"/>
      <c r="F76" s="59"/>
      <c r="M76" s="63"/>
      <c r="N76" s="63"/>
      <c r="O76" s="63"/>
      <c r="P76" s="63"/>
      <c r="Q76" s="63"/>
      <c r="R76" s="63"/>
      <c r="S76" s="63"/>
      <c r="Y76" s="60"/>
      <c r="AA76" s="62"/>
    </row>
    <row r="77" spans="1:27" s="58" customFormat="1" ht="14.25" customHeight="1" x14ac:dyDescent="0.2">
      <c r="C77" s="59"/>
      <c r="D77" s="59"/>
      <c r="E77" s="59"/>
      <c r="F77" s="59"/>
      <c r="M77" s="63"/>
      <c r="N77" s="63"/>
      <c r="O77" s="63"/>
      <c r="P77" s="63"/>
      <c r="Q77" s="63"/>
      <c r="R77" s="63"/>
      <c r="S77" s="63"/>
      <c r="Y77" s="60"/>
      <c r="AA77" s="62"/>
    </row>
    <row r="78" spans="1:27" ht="6.75" customHeight="1" x14ac:dyDescent="0.2"/>
    <row r="79" spans="1:27" ht="15.75" customHeight="1" x14ac:dyDescent="0.2"/>
    <row r="80" spans="1:27" ht="14.25" customHeight="1" x14ac:dyDescent="0.2"/>
    <row r="81" spans="3:27" ht="8.25" customHeight="1" x14ac:dyDescent="0.2"/>
    <row r="82" spans="3:27" ht="16.5" customHeight="1" x14ac:dyDescent="0.2"/>
    <row r="83" spans="3:27" ht="8.25" customHeight="1" x14ac:dyDescent="0.2"/>
    <row r="84" spans="3:27" ht="16.5" customHeight="1" x14ac:dyDescent="0.2"/>
    <row r="88" spans="3:27" ht="16.5" customHeight="1" x14ac:dyDescent="0.2"/>
    <row r="89" spans="3:27" ht="4.5" customHeight="1" x14ac:dyDescent="0.2">
      <c r="C89"/>
      <c r="D89"/>
      <c r="E89"/>
      <c r="F89"/>
      <c r="M89"/>
      <c r="N89"/>
      <c r="O89"/>
      <c r="P89"/>
      <c r="Q89"/>
      <c r="R89"/>
      <c r="S89"/>
      <c r="Y89"/>
      <c r="AA89"/>
    </row>
    <row r="90" spans="3:27" ht="16.5" customHeight="1" x14ac:dyDescent="0.2">
      <c r="C90"/>
      <c r="D90"/>
      <c r="E90"/>
      <c r="F90"/>
      <c r="M90"/>
      <c r="N90"/>
      <c r="O90"/>
      <c r="P90"/>
      <c r="Q90"/>
      <c r="R90"/>
      <c r="S90"/>
      <c r="Y90"/>
      <c r="AA90"/>
    </row>
    <row r="91" spans="3:27" ht="4.5" customHeight="1" x14ac:dyDescent="0.2">
      <c r="C91"/>
      <c r="D91"/>
      <c r="E91"/>
      <c r="F91"/>
      <c r="M91"/>
      <c r="N91"/>
      <c r="O91"/>
      <c r="P91"/>
      <c r="Q91"/>
      <c r="R91"/>
      <c r="S91"/>
      <c r="Y91"/>
      <c r="AA91"/>
    </row>
    <row r="92" spans="3:27" ht="21.75" customHeight="1" x14ac:dyDescent="0.2">
      <c r="C92"/>
      <c r="D92"/>
      <c r="E92"/>
      <c r="F92"/>
      <c r="M92"/>
      <c r="N92"/>
      <c r="O92"/>
      <c r="P92"/>
      <c r="Q92"/>
      <c r="R92"/>
      <c r="S92"/>
      <c r="Y92"/>
      <c r="AA92"/>
    </row>
    <row r="93" spans="3:27" ht="4.5" customHeight="1" x14ac:dyDescent="0.2">
      <c r="C93"/>
      <c r="D93"/>
      <c r="E93"/>
      <c r="F93"/>
      <c r="M93"/>
      <c r="N93"/>
      <c r="O93"/>
      <c r="P93"/>
      <c r="Q93"/>
      <c r="R93"/>
      <c r="S93"/>
      <c r="Y93"/>
      <c r="AA93"/>
    </row>
    <row r="94" spans="3:27" ht="16.5" customHeight="1" x14ac:dyDescent="0.2">
      <c r="C94"/>
      <c r="D94"/>
      <c r="E94"/>
      <c r="F94"/>
      <c r="M94"/>
      <c r="N94"/>
      <c r="O94"/>
      <c r="P94"/>
      <c r="Q94"/>
      <c r="R94"/>
      <c r="S94"/>
      <c r="Y94"/>
      <c r="AA94"/>
    </row>
    <row r="102" spans="22:22" customFormat="1" ht="51" customHeight="1" x14ac:dyDescent="0.2">
      <c r="V102" s="76"/>
    </row>
  </sheetData>
  <mergeCells count="35">
    <mergeCell ref="A1:V1"/>
    <mergeCell ref="A2:V2"/>
    <mergeCell ref="A4:V4"/>
    <mergeCell ref="A5:V5"/>
    <mergeCell ref="A7:V7"/>
    <mergeCell ref="A10:T10"/>
    <mergeCell ref="A47:V47"/>
    <mergeCell ref="B50:V50"/>
    <mergeCell ref="G33:H33"/>
    <mergeCell ref="B31:H31"/>
    <mergeCell ref="V29:V31"/>
    <mergeCell ref="V16:V24"/>
    <mergeCell ref="B24:H24"/>
    <mergeCell ref="G26:H26"/>
    <mergeCell ref="V37:V41"/>
    <mergeCell ref="B41:H41"/>
    <mergeCell ref="G43:H43"/>
    <mergeCell ref="B38:H38"/>
    <mergeCell ref="B48:V48"/>
    <mergeCell ref="A56:V56"/>
    <mergeCell ref="A54:V54"/>
    <mergeCell ref="G45:H45"/>
    <mergeCell ref="A68:V68"/>
    <mergeCell ref="A58:K58"/>
    <mergeCell ref="M58:V58"/>
    <mergeCell ref="A59:K59"/>
    <mergeCell ref="M59:V59"/>
    <mergeCell ref="A61:G61"/>
    <mergeCell ref="T61:V61"/>
    <mergeCell ref="A63:V63"/>
    <mergeCell ref="A64:K64"/>
    <mergeCell ref="M64:V64"/>
    <mergeCell ref="A66:G66"/>
    <mergeCell ref="T66:V66"/>
    <mergeCell ref="B52:V52"/>
  </mergeCells>
  <printOptions horizontalCentered="1"/>
  <pageMargins left="0.78740157480314965" right="0.19685039370078741" top="0.19685039370078741" bottom="0.39370078740157483" header="0" footer="0"/>
  <pageSetup paperSize="5" scale="63" orientation="landscape" r:id="rId1"/>
  <headerFooter>
    <oddFooter>&amp;L      Elaboró: Dirección General de Obra Pública.&amp;R&amp;P</oddFooter>
  </headerFooter>
  <rowBreaks count="1" manualBreakCount="1">
    <brk id="34"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J12"/>
  <sheetViews>
    <sheetView workbookViewId="0">
      <selection activeCell="F15" sqref="F15"/>
    </sheetView>
  </sheetViews>
  <sheetFormatPr baseColWidth="10" defaultRowHeight="12.75" x14ac:dyDescent="0.2"/>
  <cols>
    <col min="2" max="3" width="8.85546875" style="83" customWidth="1"/>
    <col min="4" max="4" width="36.42578125" style="84" customWidth="1"/>
    <col min="5" max="7" width="14.85546875" style="83" customWidth="1"/>
    <col min="9" max="9" width="36.42578125" style="84" customWidth="1"/>
  </cols>
  <sheetData>
    <row r="7" spans="2:10" x14ac:dyDescent="0.2">
      <c r="B7" s="83" t="s">
        <v>41</v>
      </c>
      <c r="C7" s="83" t="s">
        <v>42</v>
      </c>
      <c r="D7" s="84" t="s">
        <v>43</v>
      </c>
      <c r="E7" s="83" t="s">
        <v>44</v>
      </c>
      <c r="F7" s="83" t="s">
        <v>45</v>
      </c>
      <c r="G7" s="83" t="s">
        <v>46</v>
      </c>
    </row>
    <row r="8" spans="2:10" ht="38.25" x14ac:dyDescent="0.2">
      <c r="B8" s="83" t="s">
        <v>47</v>
      </c>
      <c r="C8" s="83">
        <v>3</v>
      </c>
      <c r="D8" s="84" t="s">
        <v>48</v>
      </c>
      <c r="E8" s="83" t="s">
        <v>49</v>
      </c>
      <c r="F8" s="83" t="s">
        <v>50</v>
      </c>
      <c r="G8" s="85">
        <v>2612440.02</v>
      </c>
    </row>
    <row r="9" spans="2:10" ht="38.25" x14ac:dyDescent="0.2">
      <c r="B9" s="83" t="s">
        <v>47</v>
      </c>
      <c r="C9" s="83">
        <v>3</v>
      </c>
      <c r="D9" s="84" t="s">
        <v>51</v>
      </c>
      <c r="E9" s="83" t="s">
        <v>52</v>
      </c>
      <c r="F9" s="83" t="s">
        <v>53</v>
      </c>
      <c r="G9" s="85">
        <v>3442009.5</v>
      </c>
    </row>
    <row r="10" spans="2:10" ht="38.25" x14ac:dyDescent="0.2">
      <c r="B10" s="83" t="s">
        <v>47</v>
      </c>
      <c r="C10" s="83">
        <v>3</v>
      </c>
      <c r="D10" s="84" t="s">
        <v>54</v>
      </c>
      <c r="E10" s="83" t="s">
        <v>55</v>
      </c>
      <c r="F10" s="83" t="s">
        <v>56</v>
      </c>
      <c r="G10" s="83" t="s">
        <v>56</v>
      </c>
      <c r="I10" s="84" t="s">
        <v>54</v>
      </c>
      <c r="J10" t="s">
        <v>57</v>
      </c>
    </row>
    <row r="12" spans="2:10" x14ac:dyDescent="0.2">
      <c r="E12" s="86"/>
      <c r="F12" s="86"/>
      <c r="G12" s="8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II (Dict. Obra P.) </vt:lpstr>
      <vt:lpstr>Hoja1</vt:lpstr>
      <vt:lpstr>'ANEXO II (Dict. Obra P.) '!Área_de_impresión</vt:lpstr>
      <vt:lpstr>'ANEXO II (Dict. Obra P.) '!Títulos_a_imprimir</vt:lpstr>
    </vt:vector>
  </TitlesOfParts>
  <Company>Grafcom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CORTESL</dc:creator>
  <cp:lastModifiedBy>SHA-13725</cp:lastModifiedBy>
  <cp:lastPrinted>2021-04-07T16:01:44Z</cp:lastPrinted>
  <dcterms:created xsi:type="dcterms:W3CDTF">2009-02-09T20:43:16Z</dcterms:created>
  <dcterms:modified xsi:type="dcterms:W3CDTF">2021-04-11T20:24:32Z</dcterms:modified>
</cp:coreProperties>
</file>