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SUNTOS DGAJ\IR CONGRESO 2022\GUANAJUATO\IR_RCP21_GTO\"/>
    </mc:Choice>
  </mc:AlternateContent>
  <xr:revisionPtr revIDLastSave="0" documentId="8_{74CFD201-76FB-4211-B33A-7C1EFA264557}" xr6:coauthVersionLast="47" xr6:coauthVersionMax="47" xr10:uidLastSave="{00000000-0000-0000-0000-000000000000}"/>
  <bookViews>
    <workbookView xWindow="2160" yWindow="2160" windowWidth="14400" windowHeight="7360" xr2:uid="{312B3B70-4D96-4303-AF6D-E7BEEEFDD439}"/>
  </bookViews>
  <sheets>
    <sheet name="Anexo 03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4" l="1"/>
  <c r="M12" i="4"/>
  <c r="M11" i="4"/>
  <c r="M10" i="4"/>
  <c r="R11" i="4"/>
  <c r="S11" i="4" s="1"/>
  <c r="X13" i="4"/>
  <c r="R13" i="4"/>
  <c r="S13" i="4" s="1"/>
  <c r="G13" i="4"/>
  <c r="V12" i="4"/>
  <c r="X12" i="4" s="1"/>
  <c r="R12" i="4"/>
  <c r="S12" i="4" s="1"/>
  <c r="G12" i="4"/>
  <c r="V11" i="4"/>
  <c r="X11" i="4" s="1"/>
  <c r="G11" i="4"/>
  <c r="V10" i="4"/>
  <c r="X10" i="4" s="1"/>
  <c r="R10" i="4"/>
  <c r="S10" i="4" s="1"/>
  <c r="G10" i="4"/>
  <c r="N10" i="4" l="1"/>
  <c r="Y10" i="4" s="1"/>
  <c r="N13" i="4"/>
  <c r="Y13" i="4" s="1"/>
  <c r="N12" i="4"/>
  <c r="Y12" i="4" s="1"/>
  <c r="N11" i="4"/>
  <c r="Y11" i="4" s="1"/>
  <c r="Y14" i="4" l="1"/>
</calcChain>
</file>

<file path=xl/sharedStrings.xml><?xml version="1.0" encoding="utf-8"?>
<sst xmlns="http://schemas.openxmlformats.org/spreadsheetml/2006/main" count="60" uniqueCount="53">
  <si>
    <t>Auditoría Superior del Estado de Guanajuato</t>
  </si>
  <si>
    <t>Auditoría Especial de Cumplimiento Financiero</t>
  </si>
  <si>
    <t>Revisión de cuenta pública correspondiente al periodo de enero a diciembre del ejercicio fiscal 2021</t>
  </si>
  <si>
    <t>Nombre</t>
  </si>
  <si>
    <t>Mario Ortega Rodríguez</t>
  </si>
  <si>
    <t>Puesto</t>
  </si>
  <si>
    <t>Categoría</t>
  </si>
  <si>
    <t>Motivo</t>
  </si>
  <si>
    <t>Director General</t>
  </si>
  <si>
    <t>Confianza</t>
  </si>
  <si>
    <t>Prima de antigüedad</t>
  </si>
  <si>
    <t>Indemnización 90 días</t>
  </si>
  <si>
    <t>Indemnización 20 días por año</t>
  </si>
  <si>
    <t>Juan Manuel Valdés Fonseca</t>
  </si>
  <si>
    <t>Director de Área</t>
  </si>
  <si>
    <t>Sevilla Ángulo Mitzi Alejandra</t>
  </si>
  <si>
    <t>Jefe de Departamento A</t>
  </si>
  <si>
    <t>Laura Alicia Ibarra Gómez</t>
  </si>
  <si>
    <t>Supervisor General</t>
  </si>
  <si>
    <t>Jubilación</t>
  </si>
  <si>
    <t>Total</t>
  </si>
  <si>
    <t>Sistema Municipal de Agua Potable y Alcantarillado del Municipio de Guanajuato</t>
  </si>
  <si>
    <t>Anexo 04. «Finiquitos SIMAPAG»</t>
  </si>
  <si>
    <t>Rescisión 
de Contrato</t>
  </si>
  <si>
    <t>Separación
Voluntaria</t>
  </si>
  <si>
    <t>Convenio 
de finiquito</t>
  </si>
  <si>
    <t>SIMAPAG</t>
  </si>
  <si>
    <t>ASEG</t>
  </si>
  <si>
    <t>Notas:</t>
  </si>
  <si>
    <t>A</t>
  </si>
  <si>
    <t>Fecha 
de Ingreso
(a)</t>
  </si>
  <si>
    <t>Fecha 
Baja
(b)</t>
  </si>
  <si>
    <t>Total Días
 laborados
(c)=(a-b)</t>
  </si>
  <si>
    <t>SDI ($)
(d)</t>
  </si>
  <si>
    <t>Variación
(p)=(n-o)</t>
  </si>
  <si>
    <t>Proporción
 (años)
(e)</t>
  </si>
  <si>
    <t>Variación
(i)=(f)-(h)</t>
  </si>
  <si>
    <t>Días 
(k)</t>
  </si>
  <si>
    <t>Días Indeminización</t>
  </si>
  <si>
    <t>Base
 (días/año)</t>
  </si>
  <si>
    <t>Importe
h=(d)*(e)*(g)</t>
  </si>
  <si>
    <t xml:space="preserve">
Importe
(j)</t>
  </si>
  <si>
    <t xml:space="preserve">
Importe
(l)=(k)*(d)</t>
  </si>
  <si>
    <t>Importe
(f)</t>
  </si>
  <si>
    <t>Importe
(n)</t>
  </si>
  <si>
    <t>Importe</t>
  </si>
  <si>
    <t>Total 
Variaciones
q=(i)+(m)+(p)</t>
  </si>
  <si>
    <t>Variación
(m)=(j)-(l)</t>
  </si>
  <si>
    <t>Antigüedad
(años)</t>
  </si>
  <si>
    <t>Base
(días/año)</t>
  </si>
  <si>
    <t>Base 
(días/año
(g)</t>
  </si>
  <si>
    <t>Los calculos de ASEG ser realizan conforme a lo establecido en la Ley del Trabajo de los Servidores Públicos al Servicio del Estado y de los Municipios.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</si>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</sst>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164" formatCode="[$$-80A]#,##0.00"/>
    <numFmt numFmtId="165" formatCode="[$$-80A]#,##0.00;[Red]\-[$$-80A]#,##0.00"/>
  </numFmts>
  <fonts count="11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color rgb="FF000000"/>
      <name val="Arial Narrow"/>
      <family val="2"/>
    </font>
    <font>
      <sz val="9"/>
      <color rgb="FF000000"/>
      <name val="Arial Narrow"/>
      <family val="2"/>
    </font>
    <font>
      <b/>
      <sz val="9"/>
      <color rgb="FFFF0000"/>
      <name val="Arial Narrow"/>
      <family val="2"/>
    </font>
    <font>
      <b/>
      <sz val="9"/>
      <color theme="1"/>
      <name val="Arial Narrow"/>
      <family val="2"/>
    </font>
    <font>
      <b/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5" fillId="3" borderId="9" xfId="0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7" fillId="4" borderId="11" xfId="0" applyFont="1" applyFill="1" applyBorder="1" applyAlignment="1">
      <alignment vertical="top"/>
    </xf>
    <xf numFmtId="0" fontId="7" fillId="4" borderId="11" xfId="0" applyFont="1" applyFill="1" applyBorder="1" applyAlignment="1">
      <alignment vertical="top" wrapText="1"/>
    </xf>
    <xf numFmtId="15" fontId="7" fillId="4" borderId="11" xfId="0" applyNumberFormat="1" applyFont="1" applyFill="1" applyBorder="1" applyAlignment="1">
      <alignment horizontal="center" vertical="top"/>
    </xf>
    <xf numFmtId="3" fontId="7" fillId="4" borderId="11" xfId="0" applyNumberFormat="1" applyFont="1" applyFill="1" applyBorder="1" applyAlignment="1">
      <alignment horizontal="center" vertical="top"/>
    </xf>
    <xf numFmtId="4" fontId="4" fillId="4" borderId="11" xfId="0" applyNumberFormat="1" applyFont="1" applyFill="1" applyBorder="1" applyAlignment="1">
      <alignment horizontal="right" vertical="top"/>
    </xf>
    <xf numFmtId="0" fontId="7" fillId="4" borderId="11" xfId="0" applyFont="1" applyFill="1" applyBorder="1" applyAlignment="1">
      <alignment horizontal="center" vertical="top"/>
    </xf>
    <xf numFmtId="8" fontId="7" fillId="4" borderId="11" xfId="0" applyNumberFormat="1" applyFont="1" applyFill="1" applyBorder="1" applyAlignment="1">
      <alignment vertical="top"/>
    </xf>
    <xf numFmtId="4" fontId="4" fillId="4" borderId="11" xfId="0" applyNumberFormat="1" applyFont="1" applyFill="1" applyBorder="1" applyAlignment="1">
      <alignment horizontal="center" vertical="top"/>
    </xf>
    <xf numFmtId="8" fontId="4" fillId="4" borderId="11" xfId="0" applyNumberFormat="1" applyFont="1" applyFill="1" applyBorder="1" applyAlignment="1">
      <alignment vertical="top"/>
    </xf>
    <xf numFmtId="8" fontId="9" fillId="4" borderId="11" xfId="0" applyNumberFormat="1" applyFont="1" applyFill="1" applyBorder="1" applyAlignment="1">
      <alignment vertical="top"/>
    </xf>
    <xf numFmtId="3" fontId="4" fillId="4" borderId="11" xfId="0" applyNumberFormat="1" applyFont="1" applyFill="1" applyBorder="1" applyAlignment="1">
      <alignment horizontal="center" vertical="top"/>
    </xf>
    <xf numFmtId="4" fontId="4" fillId="4" borderId="11" xfId="0" applyNumberFormat="1" applyFont="1" applyFill="1" applyBorder="1" applyAlignment="1">
      <alignment vertical="top"/>
    </xf>
    <xf numFmtId="0" fontId="4" fillId="0" borderId="0" xfId="0" applyFont="1" applyAlignment="1">
      <alignment vertical="top"/>
    </xf>
    <xf numFmtId="4" fontId="7" fillId="4" borderId="11" xfId="0" applyNumberFormat="1" applyFont="1" applyFill="1" applyBorder="1" applyAlignment="1">
      <alignment vertical="top"/>
    </xf>
    <xf numFmtId="2" fontId="4" fillId="4" borderId="11" xfId="0" applyNumberFormat="1" applyFont="1" applyFill="1" applyBorder="1" applyAlignment="1">
      <alignment horizontal="center" vertical="top"/>
    </xf>
    <xf numFmtId="4" fontId="9" fillId="4" borderId="11" xfId="0" applyNumberFormat="1" applyFont="1" applyFill="1" applyBorder="1" applyAlignment="1">
      <alignment vertical="top"/>
    </xf>
    <xf numFmtId="1" fontId="7" fillId="4" borderId="11" xfId="0" applyNumberFormat="1" applyFont="1" applyFill="1" applyBorder="1" applyAlignment="1">
      <alignment horizontal="center" vertical="top"/>
    </xf>
    <xf numFmtId="0" fontId="4" fillId="4" borderId="11" xfId="0" applyFont="1" applyFill="1" applyBorder="1" applyAlignment="1">
      <alignment horizontal="right" vertical="top"/>
    </xf>
    <xf numFmtId="4" fontId="8" fillId="4" borderId="11" xfId="0" applyNumberFormat="1" applyFont="1" applyFill="1" applyBorder="1" applyAlignment="1">
      <alignment vertical="top"/>
    </xf>
    <xf numFmtId="4" fontId="7" fillId="4" borderId="11" xfId="0" applyNumberFormat="1" applyFont="1" applyFill="1" applyBorder="1" applyAlignment="1">
      <alignment horizontal="right" vertical="top"/>
    </xf>
    <xf numFmtId="0" fontId="4" fillId="4" borderId="11" xfId="0" applyFont="1" applyFill="1" applyBorder="1" applyAlignment="1">
      <alignment horizontal="center" vertical="top"/>
    </xf>
    <xf numFmtId="0" fontId="7" fillId="4" borderId="11" xfId="0" applyFont="1" applyFill="1" applyBorder="1" applyAlignment="1">
      <alignment horizontal="right" vertical="top"/>
    </xf>
    <xf numFmtId="0" fontId="7" fillId="4" borderId="11" xfId="0" applyFont="1" applyFill="1" applyBorder="1" applyAlignment="1">
      <alignment horizontal="center" vertical="top" wrapText="1"/>
    </xf>
    <xf numFmtId="4" fontId="9" fillId="4" borderId="18" xfId="0" applyNumberFormat="1" applyFont="1" applyFill="1" applyBorder="1" applyAlignment="1">
      <alignment vertical="top"/>
    </xf>
    <xf numFmtId="165" fontId="9" fillId="4" borderId="11" xfId="0" applyNumberFormat="1" applyFont="1" applyFill="1" applyBorder="1" applyAlignment="1">
      <alignment vertical="top"/>
    </xf>
    <xf numFmtId="0" fontId="7" fillId="4" borderId="19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wrapText="1"/>
    </xf>
    <xf numFmtId="0" fontId="6" fillId="4" borderId="11" xfId="0" applyFont="1" applyFill="1" applyBorder="1" applyAlignment="1">
      <alignment horizontal="center" vertical="top"/>
    </xf>
    <xf numFmtId="4" fontId="10" fillId="4" borderId="11" xfId="0" applyNumberFormat="1" applyFont="1" applyFill="1" applyBorder="1" applyAlignment="1">
      <alignment vertical="top"/>
    </xf>
    <xf numFmtId="4" fontId="4" fillId="4" borderId="21" xfId="0" applyNumberFormat="1" applyFont="1" applyFill="1" applyBorder="1" applyAlignment="1">
      <alignment vertical="top"/>
    </xf>
    <xf numFmtId="4" fontId="9" fillId="4" borderId="22" xfId="0" applyNumberFormat="1" applyFont="1" applyFill="1" applyBorder="1" applyAlignment="1">
      <alignment horizontal="right" vertical="top"/>
    </xf>
    <xf numFmtId="4" fontId="9" fillId="4" borderId="23" xfId="0" applyNumberFormat="1" applyFont="1" applyFill="1" applyBorder="1" applyAlignment="1">
      <alignment horizontal="right" vertical="top"/>
    </xf>
    <xf numFmtId="164" fontId="9" fillId="4" borderId="29" xfId="0" applyNumberFormat="1" applyFont="1" applyFill="1" applyBorder="1" applyAlignment="1">
      <alignment vertical="top"/>
    </xf>
    <xf numFmtId="0" fontId="6" fillId="4" borderId="11" xfId="0" applyFont="1" applyFill="1" applyBorder="1" applyAlignment="1">
      <alignment horizontal="right" vertical="top"/>
    </xf>
    <xf numFmtId="0" fontId="8" fillId="4" borderId="11" xfId="0" applyFont="1" applyFill="1" applyBorder="1" applyAlignment="1">
      <alignment horizontal="right" vertical="top"/>
    </xf>
    <xf numFmtId="0" fontId="8" fillId="4" borderId="19" xfId="0" applyFont="1" applyFill="1" applyBorder="1" applyAlignment="1">
      <alignment horizontal="right" vertical="top"/>
    </xf>
    <xf numFmtId="0" fontId="7" fillId="4" borderId="30" xfId="0" applyFont="1" applyFill="1" applyBorder="1" applyAlignment="1">
      <alignment vertical="top"/>
    </xf>
    <xf numFmtId="0" fontId="7" fillId="4" borderId="30" xfId="0" applyFont="1" applyFill="1" applyBorder="1" applyAlignment="1">
      <alignment horizontal="center" vertical="top"/>
    </xf>
    <xf numFmtId="15" fontId="7" fillId="4" borderId="30" xfId="0" applyNumberFormat="1" applyFont="1" applyFill="1" applyBorder="1" applyAlignment="1">
      <alignment horizontal="center" vertical="top"/>
    </xf>
    <xf numFmtId="1" fontId="7" fillId="4" borderId="30" xfId="0" applyNumberFormat="1" applyFont="1" applyFill="1" applyBorder="1" applyAlignment="1">
      <alignment horizontal="center" vertical="top"/>
    </xf>
    <xf numFmtId="0" fontId="7" fillId="4" borderId="30" xfId="0" applyFont="1" applyFill="1" applyBorder="1" applyAlignment="1">
      <alignment horizontal="right" vertical="top"/>
    </xf>
    <xf numFmtId="4" fontId="7" fillId="4" borderId="30" xfId="0" applyNumberFormat="1" applyFont="1" applyFill="1" applyBorder="1" applyAlignment="1">
      <alignment vertical="top"/>
    </xf>
    <xf numFmtId="2" fontId="4" fillId="4" borderId="30" xfId="0" applyNumberFormat="1" applyFont="1" applyFill="1" applyBorder="1" applyAlignment="1">
      <alignment horizontal="center" vertical="top"/>
    </xf>
    <xf numFmtId="4" fontId="4" fillId="4" borderId="30" xfId="0" applyNumberFormat="1" applyFont="1" applyFill="1" applyBorder="1" applyAlignment="1">
      <alignment vertical="top"/>
    </xf>
    <xf numFmtId="4" fontId="8" fillId="4" borderId="30" xfId="0" applyNumberFormat="1" applyFont="1" applyFill="1" applyBorder="1" applyAlignment="1">
      <alignment vertical="top"/>
    </xf>
    <xf numFmtId="4" fontId="7" fillId="4" borderId="30" xfId="0" applyNumberFormat="1" applyFont="1" applyFill="1" applyBorder="1" applyAlignment="1">
      <alignment horizontal="right" vertical="top"/>
    </xf>
    <xf numFmtId="4" fontId="9" fillId="4" borderId="30" xfId="0" applyNumberFormat="1" applyFont="1" applyFill="1" applyBorder="1" applyAlignment="1">
      <alignment vertical="top"/>
    </xf>
    <xf numFmtId="0" fontId="4" fillId="4" borderId="30" xfId="0" applyFont="1" applyFill="1" applyBorder="1" applyAlignment="1">
      <alignment horizontal="center" vertical="top"/>
    </xf>
    <xf numFmtId="4" fontId="4" fillId="4" borderId="20" xfId="0" applyNumberFormat="1" applyFont="1" applyFill="1" applyBorder="1" applyAlignment="1">
      <alignment vertical="top"/>
    </xf>
    <xf numFmtId="0" fontId="5" fillId="3" borderId="24" xfId="0" applyFont="1" applyFill="1" applyBorder="1" applyAlignment="1">
      <alignment horizontal="center" wrapText="1"/>
    </xf>
    <xf numFmtId="0" fontId="5" fillId="3" borderId="26" xfId="0" applyFont="1" applyFill="1" applyBorder="1" applyAlignment="1">
      <alignment horizontal="center" wrapText="1"/>
    </xf>
    <xf numFmtId="0" fontId="5" fillId="3" borderId="28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0" fontId="5" fillId="3" borderId="16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horizontal="center" wrapText="1"/>
    </xf>
    <xf numFmtId="0" fontId="2" fillId="0" borderId="1" xfId="1" applyFont="1" applyBorder="1" applyAlignment="1" applyProtection="1">
      <alignment horizontal="center" vertical="top"/>
      <protection locked="0"/>
    </xf>
    <xf numFmtId="0" fontId="2" fillId="0" borderId="2" xfId="1" applyFont="1" applyBorder="1" applyAlignment="1" applyProtection="1">
      <alignment horizontal="center" vertical="top"/>
      <protection locked="0"/>
    </xf>
    <xf numFmtId="0" fontId="2" fillId="0" borderId="3" xfId="1" applyFont="1" applyBorder="1" applyAlignment="1" applyProtection="1">
      <alignment horizontal="center" vertical="top"/>
      <protection locked="0"/>
    </xf>
    <xf numFmtId="0" fontId="2" fillId="2" borderId="4" xfId="1" applyFont="1" applyFill="1" applyBorder="1" applyAlignment="1" applyProtection="1">
      <alignment horizontal="center" vertical="top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2" fillId="2" borderId="5" xfId="1" applyFont="1" applyFill="1" applyBorder="1" applyAlignment="1" applyProtection="1">
      <alignment horizontal="center" vertical="top"/>
      <protection locked="0"/>
    </xf>
    <xf numFmtId="0" fontId="2" fillId="2" borderId="6" xfId="1" applyFont="1" applyFill="1" applyBorder="1" applyAlignment="1" applyProtection="1">
      <alignment horizontal="center" vertical="top"/>
      <protection locked="0"/>
    </xf>
    <xf numFmtId="0" fontId="2" fillId="2" borderId="7" xfId="1" applyFont="1" applyFill="1" applyBorder="1" applyAlignment="1" applyProtection="1">
      <alignment horizontal="center" vertical="top"/>
      <protection locked="0"/>
    </xf>
    <xf numFmtId="0" fontId="2" fillId="2" borderId="8" xfId="1" applyFont="1" applyFill="1" applyBorder="1" applyAlignment="1" applyProtection="1">
      <alignment horizontal="center" vertical="top"/>
      <protection locked="0"/>
    </xf>
    <xf numFmtId="0" fontId="5" fillId="3" borderId="1" xfId="0" applyFont="1" applyFill="1" applyBorder="1" applyAlignment="1">
      <alignment horizontal="center" wrapText="1"/>
    </xf>
    <xf numFmtId="0" fontId="5" fillId="3" borderId="17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wrapText="1"/>
    </xf>
    <xf numFmtId="0" fontId="5" fillId="3" borderId="14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wrapText="1"/>
    </xf>
    <xf numFmtId="0" fontId="5" fillId="3" borderId="13" xfId="0" applyFont="1" applyFill="1" applyBorder="1" applyAlignment="1">
      <alignment horizontal="center" wrapText="1"/>
    </xf>
    <xf numFmtId="0" fontId="5" fillId="3" borderId="25" xfId="0" applyFont="1" applyFill="1" applyBorder="1" applyAlignment="1">
      <alignment horizontal="center" wrapText="1"/>
    </xf>
    <xf numFmtId="0" fontId="5" fillId="3" borderId="27" xfId="0" applyFont="1" applyFill="1" applyBorder="1" applyAlignment="1">
      <alignment horizontal="center" wrapText="1"/>
    </xf>
  </cellXfs>
  <cellStyles count="2">
    <cellStyle name="Normal" xfId="0" builtinId="0"/>
    <cellStyle name="Normal_Apoyos_culturales_deportivos ok" xfId="1" xr:uid="{66BF4392-A52A-4592-A22D-9C4577650B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0</xdr:rowOff>
    </xdr:from>
    <xdr:to>
      <xdr:col>0</xdr:col>
      <xdr:colOff>200025</xdr:colOff>
      <xdr:row>3</xdr:row>
      <xdr:rowOff>151765</xdr:rowOff>
    </xdr:to>
    <xdr:pic>
      <xdr:nvPicPr>
        <xdr:cNvPr id="2" name="Imagen 1" descr="C:\Users\vpadilla\Desktop\Aver\LOGO_ASEG_WEB.png">
          <a:extLst>
            <a:ext uri="{FF2B5EF4-FFF2-40B4-BE49-F238E27FC236}">
              <a16:creationId xmlns:a16="http://schemas.microsoft.com/office/drawing/2014/main" id="{7598D584-0991-4930-B35B-DC3EDD09FDD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0"/>
          <a:ext cx="1507808" cy="70421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190500</xdr:colOff>
      <xdr:row>0</xdr:row>
      <xdr:rowOff>57150</xdr:rowOff>
    </xdr:from>
    <xdr:to>
      <xdr:col>1</xdr:col>
      <xdr:colOff>510858</xdr:colOff>
      <xdr:row>4</xdr:row>
      <xdr:rowOff>100965</xdr:rowOff>
    </xdr:to>
    <xdr:pic>
      <xdr:nvPicPr>
        <xdr:cNvPr id="3" name="Imagen 2" descr="C:\Users\vpadilla\Desktop\Aver\LOGO_ASEG_WEB.png">
          <a:extLst>
            <a:ext uri="{FF2B5EF4-FFF2-40B4-BE49-F238E27FC236}">
              <a16:creationId xmlns:a16="http://schemas.microsoft.com/office/drawing/2014/main" id="{9165F903-1CA9-4221-8975-A84E7FB9F83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57150"/>
          <a:ext cx="1571308" cy="7042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6CB4E-60F2-4813-85A0-B6430947E4F7}">
  <dimension ref="A1:AC17"/>
  <sheetViews>
    <sheetView tabSelected="1" workbookViewId="0">
      <selection activeCell="R3" sqref="R3"/>
    </sheetView>
  </sheetViews>
  <sheetFormatPr baseColWidth="10" defaultColWidth="0" defaultRowHeight="13" customHeight="1" zeroHeight="1" x14ac:dyDescent="0.3"/>
  <cols>
    <col min="1" max="1" width="17.81640625" style="2" bestFit="1" customWidth="1"/>
    <col min="2" max="2" width="14.7265625" style="2" bestFit="1" customWidth="1"/>
    <col min="3" max="3" width="6.81640625" style="2" bestFit="1" customWidth="1"/>
    <col min="4" max="4" width="7.453125" style="3" bestFit="1" customWidth="1"/>
    <col min="5" max="5" width="7.453125" style="2" bestFit="1" customWidth="1"/>
    <col min="6" max="6" width="7" style="2" bestFit="1" customWidth="1"/>
    <col min="7" max="7" width="7.81640625" style="2" customWidth="1"/>
    <col min="8" max="8" width="6.1796875" style="2" customWidth="1"/>
    <col min="9" max="9" width="8" style="2" customWidth="1"/>
    <col min="10" max="10" width="7.1796875" style="2" customWidth="1"/>
    <col min="11" max="11" width="8.26953125" style="2" customWidth="1"/>
    <col min="12" max="12" width="6.81640625" style="2" customWidth="1"/>
    <col min="13" max="14" width="8.81640625" style="2" customWidth="1"/>
    <col min="15" max="15" width="8.453125" style="2" customWidth="1"/>
    <col min="16" max="16" width="10.1796875" style="2" bestFit="1" customWidth="1"/>
    <col min="17" max="17" width="7.81640625" style="2" customWidth="1"/>
    <col min="18" max="18" width="7.26953125" style="2" customWidth="1"/>
    <col min="19" max="19" width="8.26953125" style="2" customWidth="1"/>
    <col min="20" max="21" width="8.453125" style="2" customWidth="1"/>
    <col min="22" max="22" width="8" style="2" customWidth="1"/>
    <col min="23" max="23" width="7.1796875" style="2" bestFit="1" customWidth="1"/>
    <col min="24" max="24" width="8" style="2" customWidth="1"/>
    <col min="25" max="25" width="10.1796875" style="2" customWidth="1"/>
    <col min="26" max="26" width="9.81640625" style="2" hidden="1" customWidth="1"/>
    <col min="27" max="27" width="9.54296875" style="2" hidden="1" customWidth="1"/>
    <col min="28" max="28" width="11.453125" style="2" hidden="1" customWidth="1"/>
    <col min="29" max="29" width="9.453125" style="2" hidden="1" customWidth="1"/>
    <col min="30" max="16384" width="11.453125" style="2" hidden="1"/>
  </cols>
  <sheetData>
    <row r="1" spans="1:29" x14ac:dyDescent="0.3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2"/>
    </row>
    <row r="2" spans="1:29" x14ac:dyDescent="0.3">
      <c r="A2" s="63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5"/>
    </row>
    <row r="3" spans="1:29" x14ac:dyDescent="0.3">
      <c r="A3" s="63" t="s">
        <v>21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5"/>
    </row>
    <row r="4" spans="1:29" x14ac:dyDescent="0.3">
      <c r="A4" s="63" t="s">
        <v>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5"/>
    </row>
    <row r="5" spans="1:29" x14ac:dyDescent="0.3">
      <c r="A5" s="66" t="s">
        <v>22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1:29" x14ac:dyDescent="0.3"/>
    <row r="7" spans="1:29" s="4" customFormat="1" ht="15.75" customHeight="1" x14ac:dyDescent="0.25">
      <c r="A7" s="54" t="s">
        <v>3</v>
      </c>
      <c r="B7" s="57" t="s">
        <v>5</v>
      </c>
      <c r="C7" s="57" t="s">
        <v>6</v>
      </c>
      <c r="D7" s="57" t="s">
        <v>7</v>
      </c>
      <c r="E7" s="57" t="s">
        <v>30</v>
      </c>
      <c r="F7" s="57" t="s">
        <v>31</v>
      </c>
      <c r="G7" s="57" t="s">
        <v>32</v>
      </c>
      <c r="H7" s="57" t="s">
        <v>33</v>
      </c>
      <c r="I7" s="71" t="s">
        <v>10</v>
      </c>
      <c r="J7" s="74"/>
      <c r="K7" s="74"/>
      <c r="L7" s="74"/>
      <c r="M7" s="74"/>
      <c r="N7" s="74"/>
      <c r="O7" s="73" t="s">
        <v>11</v>
      </c>
      <c r="P7" s="73"/>
      <c r="Q7" s="73"/>
      <c r="R7" s="73"/>
      <c r="S7" s="73"/>
      <c r="T7" s="73" t="s">
        <v>12</v>
      </c>
      <c r="U7" s="73"/>
      <c r="V7" s="73"/>
      <c r="W7" s="73"/>
      <c r="X7" s="73"/>
      <c r="Y7" s="75" t="s">
        <v>46</v>
      </c>
    </row>
    <row r="8" spans="1:29" s="4" customFormat="1" ht="15.75" customHeight="1" x14ac:dyDescent="0.25">
      <c r="A8" s="55"/>
      <c r="B8" s="58"/>
      <c r="C8" s="58"/>
      <c r="D8" s="58"/>
      <c r="E8" s="58"/>
      <c r="F8" s="58"/>
      <c r="G8" s="58"/>
      <c r="H8" s="58"/>
      <c r="I8" s="58" t="s">
        <v>35</v>
      </c>
      <c r="J8" s="71" t="s">
        <v>26</v>
      </c>
      <c r="K8" s="72"/>
      <c r="L8" s="71" t="s">
        <v>27</v>
      </c>
      <c r="M8" s="72"/>
      <c r="N8" s="69" t="s">
        <v>36</v>
      </c>
      <c r="O8" s="73" t="s">
        <v>26</v>
      </c>
      <c r="P8" s="73"/>
      <c r="Q8" s="73" t="s">
        <v>27</v>
      </c>
      <c r="R8" s="73"/>
      <c r="S8" s="73" t="s">
        <v>47</v>
      </c>
      <c r="T8" s="73" t="s">
        <v>26</v>
      </c>
      <c r="U8" s="73"/>
      <c r="V8" s="73"/>
      <c r="W8" s="1" t="s">
        <v>27</v>
      </c>
      <c r="X8" s="73" t="s">
        <v>34</v>
      </c>
      <c r="Y8" s="76"/>
    </row>
    <row r="9" spans="1:29" s="4" customFormat="1" ht="36" customHeight="1" x14ac:dyDescent="0.25">
      <c r="A9" s="56"/>
      <c r="B9" s="59"/>
      <c r="C9" s="59"/>
      <c r="D9" s="59"/>
      <c r="E9" s="59"/>
      <c r="F9" s="59"/>
      <c r="G9" s="59"/>
      <c r="H9" s="59"/>
      <c r="I9" s="59"/>
      <c r="J9" s="1" t="s">
        <v>39</v>
      </c>
      <c r="K9" s="1" t="s">
        <v>43</v>
      </c>
      <c r="L9" s="31" t="s">
        <v>50</v>
      </c>
      <c r="M9" s="1" t="s">
        <v>40</v>
      </c>
      <c r="N9" s="70"/>
      <c r="O9" s="1" t="s">
        <v>38</v>
      </c>
      <c r="P9" s="1" t="s">
        <v>41</v>
      </c>
      <c r="Q9" s="1" t="s">
        <v>37</v>
      </c>
      <c r="R9" s="1" t="s">
        <v>42</v>
      </c>
      <c r="S9" s="73"/>
      <c r="T9" s="1" t="s">
        <v>48</v>
      </c>
      <c r="U9" s="1" t="s">
        <v>49</v>
      </c>
      <c r="V9" s="1" t="s">
        <v>44</v>
      </c>
      <c r="W9" s="1" t="s">
        <v>45</v>
      </c>
      <c r="X9" s="73"/>
      <c r="Y9" s="76"/>
    </row>
    <row r="10" spans="1:29" s="17" customFormat="1" ht="23" x14ac:dyDescent="0.25">
      <c r="A10" s="5" t="s">
        <v>4</v>
      </c>
      <c r="B10" s="6" t="s">
        <v>8</v>
      </c>
      <c r="C10" s="5" t="s">
        <v>9</v>
      </c>
      <c r="D10" s="27" t="s">
        <v>23</v>
      </c>
      <c r="E10" s="7">
        <v>43606</v>
      </c>
      <c r="F10" s="7">
        <v>44480</v>
      </c>
      <c r="G10" s="8">
        <f>F10-E10</f>
        <v>874</v>
      </c>
      <c r="H10" s="9">
        <v>2108.6</v>
      </c>
      <c r="I10" s="10">
        <v>2.39</v>
      </c>
      <c r="J10" s="10">
        <v>14</v>
      </c>
      <c r="K10" s="11">
        <v>60163.12</v>
      </c>
      <c r="L10" s="30">
        <v>12</v>
      </c>
      <c r="M10" s="13">
        <f>(L10*I10)*H10</f>
        <v>60474.647999999994</v>
      </c>
      <c r="N10" s="29">
        <f>K10-M10</f>
        <v>-311.52799999999115</v>
      </c>
      <c r="O10" s="12">
        <v>104.07</v>
      </c>
      <c r="P10" s="13">
        <v>219442.02</v>
      </c>
      <c r="Q10" s="15">
        <v>90</v>
      </c>
      <c r="R10" s="16">
        <f>H10*Q10</f>
        <v>189774</v>
      </c>
      <c r="S10" s="14">
        <f>P10-R10</f>
        <v>29668.01999999999</v>
      </c>
      <c r="T10" s="15">
        <v>2</v>
      </c>
      <c r="U10" s="12">
        <v>20</v>
      </c>
      <c r="V10" s="13">
        <f>H10*T10*U10</f>
        <v>84344</v>
      </c>
      <c r="W10" s="16">
        <v>0</v>
      </c>
      <c r="X10" s="14">
        <f>V10-W10</f>
        <v>84344</v>
      </c>
      <c r="Y10" s="14">
        <f>N10+S10+X10</f>
        <v>113700.492</v>
      </c>
      <c r="AC10" s="4"/>
    </row>
    <row r="11" spans="1:29" s="17" customFormat="1" ht="23" x14ac:dyDescent="0.25">
      <c r="A11" s="5" t="s">
        <v>13</v>
      </c>
      <c r="B11" s="5" t="s">
        <v>14</v>
      </c>
      <c r="C11" s="5" t="s">
        <v>9</v>
      </c>
      <c r="D11" s="27" t="s">
        <v>24</v>
      </c>
      <c r="E11" s="7">
        <v>43556</v>
      </c>
      <c r="F11" s="7">
        <v>44480</v>
      </c>
      <c r="G11" s="8">
        <f>F11-E11</f>
        <v>924</v>
      </c>
      <c r="H11" s="9">
        <v>1638.15</v>
      </c>
      <c r="I11" s="10">
        <v>2.5299999999999998</v>
      </c>
      <c r="J11" s="10">
        <v>14</v>
      </c>
      <c r="K11" s="18">
        <v>49285.81</v>
      </c>
      <c r="L11" s="30">
        <v>0</v>
      </c>
      <c r="M11" s="13">
        <f>(L11*I11)*H11</f>
        <v>0</v>
      </c>
      <c r="N11" s="33">
        <f>K11-M11</f>
        <v>49285.81</v>
      </c>
      <c r="O11" s="10">
        <v>105.35</v>
      </c>
      <c r="P11" s="16">
        <v>172579.11</v>
      </c>
      <c r="Q11" s="10">
        <v>0</v>
      </c>
      <c r="R11" s="16">
        <f>H11*Q11</f>
        <v>0</v>
      </c>
      <c r="S11" s="20">
        <f>P11-R11</f>
        <v>172579.11</v>
      </c>
      <c r="T11" s="15">
        <v>2</v>
      </c>
      <c r="U11" s="15">
        <v>20</v>
      </c>
      <c r="V11" s="16">
        <f>H11*T11*U11</f>
        <v>65526</v>
      </c>
      <c r="W11" s="16">
        <v>0</v>
      </c>
      <c r="X11" s="20">
        <f>V11-W11</f>
        <v>65526</v>
      </c>
      <c r="Y11" s="20">
        <f>N11+S11+X11</f>
        <v>287390.92</v>
      </c>
      <c r="AC11" s="4"/>
    </row>
    <row r="12" spans="1:29" s="17" customFormat="1" ht="23" x14ac:dyDescent="0.35">
      <c r="A12" s="5" t="s">
        <v>15</v>
      </c>
      <c r="B12" s="5" t="s">
        <v>16</v>
      </c>
      <c r="C12" s="5" t="s">
        <v>9</v>
      </c>
      <c r="D12" s="27" t="s">
        <v>25</v>
      </c>
      <c r="E12" s="7">
        <v>42667</v>
      </c>
      <c r="F12" s="7">
        <v>44561</v>
      </c>
      <c r="G12" s="21">
        <f t="shared" ref="G12:G13" si="0">F12-E12</f>
        <v>1894</v>
      </c>
      <c r="H12" s="22">
        <v>971.94</v>
      </c>
      <c r="I12" s="10">
        <v>5.19</v>
      </c>
      <c r="J12" s="10">
        <v>14</v>
      </c>
      <c r="K12" s="18">
        <v>59459.77</v>
      </c>
      <c r="L12" s="30">
        <v>12</v>
      </c>
      <c r="M12" s="13">
        <f>(L12*I12)*H12</f>
        <v>60532.423200000005</v>
      </c>
      <c r="N12" s="23">
        <f>K12-M12</f>
        <v>-1072.6532000000079</v>
      </c>
      <c r="O12" s="10">
        <v>90</v>
      </c>
      <c r="P12" s="24">
        <v>87474.6</v>
      </c>
      <c r="Q12" s="10">
        <v>90</v>
      </c>
      <c r="R12" s="16">
        <f>H12*Q12</f>
        <v>87474.6</v>
      </c>
      <c r="S12" s="20">
        <f>P12-R12</f>
        <v>0</v>
      </c>
      <c r="T12" s="15">
        <v>5</v>
      </c>
      <c r="U12" s="15">
        <v>20</v>
      </c>
      <c r="V12" s="16">
        <f>H12*T12*U12</f>
        <v>97194.000000000015</v>
      </c>
      <c r="W12" s="16">
        <v>0</v>
      </c>
      <c r="X12" s="20">
        <f>V12-W12</f>
        <v>97194.000000000015</v>
      </c>
      <c r="Y12" s="20">
        <f>N12+S12+X12</f>
        <v>96121.346799999999</v>
      </c>
    </row>
    <row r="13" spans="1:29" s="17" customFormat="1" ht="22.5" customHeight="1" x14ac:dyDescent="0.35">
      <c r="A13" s="5" t="s">
        <v>17</v>
      </c>
      <c r="B13" s="5" t="s">
        <v>18</v>
      </c>
      <c r="C13" s="5" t="s">
        <v>9</v>
      </c>
      <c r="D13" s="10" t="s">
        <v>19</v>
      </c>
      <c r="E13" s="7">
        <v>34001</v>
      </c>
      <c r="F13" s="7">
        <v>44369</v>
      </c>
      <c r="G13" s="21">
        <f t="shared" si="0"/>
        <v>10368</v>
      </c>
      <c r="H13" s="26">
        <v>573.51</v>
      </c>
      <c r="I13" s="10">
        <v>28.41</v>
      </c>
      <c r="J13" s="10">
        <v>14</v>
      </c>
      <c r="K13" s="18">
        <v>189413.42</v>
      </c>
      <c r="L13" s="30">
        <v>12</v>
      </c>
      <c r="M13" s="13">
        <f>(L13*I13)*H13</f>
        <v>195521.02920000002</v>
      </c>
      <c r="N13" s="23">
        <f>K13-M13</f>
        <v>-6107.6092000000062</v>
      </c>
      <c r="O13" s="10">
        <v>90</v>
      </c>
      <c r="P13" s="24">
        <v>47330.13</v>
      </c>
      <c r="Q13" s="10">
        <v>0</v>
      </c>
      <c r="R13" s="16">
        <f>H13*Q13</f>
        <v>0</v>
      </c>
      <c r="S13" s="20">
        <f>P13-R13</f>
        <v>47330.13</v>
      </c>
      <c r="T13" s="25">
        <v>28</v>
      </c>
      <c r="U13" s="10">
        <v>0</v>
      </c>
      <c r="V13" s="16">
        <v>0</v>
      </c>
      <c r="W13" s="16">
        <v>0</v>
      </c>
      <c r="X13" s="20">
        <f>V13-W13</f>
        <v>0</v>
      </c>
      <c r="Y13" s="28">
        <f>N13+S13+X13</f>
        <v>41222.520799999991</v>
      </c>
    </row>
    <row r="14" spans="1:29" ht="13.5" thickBot="1" x14ac:dyDescent="0.35">
      <c r="A14" s="5"/>
      <c r="B14" s="5"/>
      <c r="C14" s="5"/>
      <c r="D14" s="10"/>
      <c r="E14" s="7"/>
      <c r="F14" s="7"/>
      <c r="G14" s="21"/>
      <c r="H14" s="26"/>
      <c r="I14" s="26"/>
      <c r="J14" s="10"/>
      <c r="K14" s="10"/>
      <c r="L14" s="18"/>
      <c r="M14" s="18"/>
      <c r="N14" s="19" t="s">
        <v>52</v>
      </c>
      <c r="O14" s="10"/>
      <c r="P14" s="16"/>
      <c r="Q14" s="23"/>
      <c r="R14" s="10"/>
      <c r="S14" s="24"/>
      <c r="T14" s="10"/>
      <c r="U14" s="16"/>
      <c r="V14" s="20"/>
      <c r="W14" s="25"/>
      <c r="X14" s="32" t="s">
        <v>20</v>
      </c>
      <c r="Y14" s="37">
        <f>SUM(Y10:Y13)</f>
        <v>538435.27960000001</v>
      </c>
    </row>
    <row r="15" spans="1:29" ht="13.5" thickTop="1" x14ac:dyDescent="0.3">
      <c r="A15" s="38" t="s">
        <v>28</v>
      </c>
      <c r="B15" s="5"/>
      <c r="C15" s="5"/>
      <c r="D15" s="10"/>
      <c r="E15" s="7"/>
      <c r="F15" s="7"/>
      <c r="G15" s="21"/>
      <c r="H15" s="26"/>
      <c r="I15" s="26"/>
      <c r="J15" s="10"/>
      <c r="K15" s="10"/>
      <c r="L15" s="18"/>
      <c r="M15" s="18"/>
      <c r="N15" s="19"/>
      <c r="O15" s="10"/>
      <c r="P15" s="16"/>
      <c r="Q15" s="23"/>
      <c r="R15" s="10"/>
      <c r="S15" s="24"/>
      <c r="T15" s="10"/>
      <c r="U15" s="16"/>
      <c r="V15" s="20"/>
      <c r="W15" s="25"/>
      <c r="X15" s="10"/>
      <c r="Y15" s="34"/>
      <c r="Z15" s="35"/>
    </row>
    <row r="16" spans="1:29" x14ac:dyDescent="0.3">
      <c r="A16" s="39" t="s">
        <v>29</v>
      </c>
      <c r="B16" s="5" t="s">
        <v>51</v>
      </c>
      <c r="C16" s="5"/>
      <c r="D16" s="10"/>
      <c r="E16" s="7"/>
      <c r="F16" s="7"/>
      <c r="G16" s="21"/>
      <c r="H16" s="26"/>
      <c r="I16" s="26"/>
      <c r="J16" s="10"/>
      <c r="K16" s="10"/>
      <c r="L16" s="18"/>
      <c r="M16" s="18"/>
      <c r="N16" s="19"/>
      <c r="O16" s="10"/>
      <c r="P16" s="16"/>
      <c r="Q16" s="23"/>
      <c r="R16" s="10"/>
      <c r="S16" s="24"/>
      <c r="T16" s="10"/>
      <c r="U16" s="16"/>
      <c r="V16" s="20"/>
      <c r="W16" s="25"/>
      <c r="X16" s="10"/>
      <c r="Y16" s="16"/>
      <c r="Z16" s="35"/>
    </row>
    <row r="17" spans="1:26" x14ac:dyDescent="0.3">
      <c r="A17" s="40"/>
      <c r="B17" s="41"/>
      <c r="C17" s="41"/>
      <c r="D17" s="42"/>
      <c r="E17" s="43"/>
      <c r="F17" s="43"/>
      <c r="G17" s="44"/>
      <c r="H17" s="45"/>
      <c r="I17" s="45"/>
      <c r="J17" s="42"/>
      <c r="K17" s="42"/>
      <c r="L17" s="46"/>
      <c r="M17" s="46"/>
      <c r="N17" s="47"/>
      <c r="O17" s="42"/>
      <c r="P17" s="48"/>
      <c r="Q17" s="49"/>
      <c r="R17" s="42"/>
      <c r="S17" s="50"/>
      <c r="T17" s="42"/>
      <c r="U17" s="48"/>
      <c r="V17" s="51"/>
      <c r="W17" s="52"/>
      <c r="X17" s="42"/>
      <c r="Y17" s="53"/>
      <c r="Z17" s="36"/>
    </row>
  </sheetData>
  <mergeCells count="26">
    <mergeCell ref="O8:P8"/>
    <mergeCell ref="I7:N7"/>
    <mergeCell ref="O7:S7"/>
    <mergeCell ref="Y7:Y9"/>
    <mergeCell ref="S8:S9"/>
    <mergeCell ref="X8:X9"/>
    <mergeCell ref="Q8:R8"/>
    <mergeCell ref="T7:X7"/>
    <mergeCell ref="T8:V8"/>
    <mergeCell ref="F7:F9"/>
    <mergeCell ref="G7:G9"/>
    <mergeCell ref="H7:H9"/>
    <mergeCell ref="I8:I9"/>
    <mergeCell ref="N8:N9"/>
    <mergeCell ref="J8:K8"/>
    <mergeCell ref="L8:M8"/>
    <mergeCell ref="A1:P1"/>
    <mergeCell ref="A2:P2"/>
    <mergeCell ref="A3:P3"/>
    <mergeCell ref="A4:P4"/>
    <mergeCell ref="A5:P5"/>
    <mergeCell ref="A7:A9"/>
    <mergeCell ref="B7:B9"/>
    <mergeCell ref="C7:C9"/>
    <mergeCell ref="D7:D9"/>
    <mergeCell ref="E7:E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220D470A930D145A99A85F64B08222C" ma:contentTypeVersion="" ma:contentTypeDescription="Crear nuevo documento." ma:contentTypeScope="" ma:versionID="e38bdf458a1f64d307bba9e78234ee31">
  <xsd:schema xmlns:xsd="http://www.w3.org/2001/XMLSchema" xmlns:xs="http://www.w3.org/2001/XMLSchema" xmlns:p="http://schemas.microsoft.com/office/2006/metadata/properties" xmlns:ns2="83ebe981-0007-46a7-94ed-95f5666f1733" targetNamespace="http://schemas.microsoft.com/office/2006/metadata/properties" ma:root="true" ma:fieldsID="a07466327c1fb84303002f15bfd839e9" ns2:_="">
    <xsd:import namespace="83ebe981-0007-46a7-94ed-95f5666f1733"/>
    <xsd:element name="properties">
      <xsd:complexType>
        <xsd:sequence>
          <xsd:element name="documentManagement">
            <xsd:complexType>
              <xsd:all>
                <xsd:element ref="ns2:E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ebe981-0007-46a7-94ed-95f5666f1733" elementFormDefault="qualified">
    <xsd:import namespace="http://schemas.microsoft.com/office/2006/documentManagement/types"/>
    <xsd:import namespace="http://schemas.microsoft.com/office/infopath/2007/PartnerControls"/>
    <xsd:element name="Estatus" ma:index="8" nillable="true" ma:displayName="Estatus" ma:default="Proceso" ma:format="Dropdown" ma:internalName="Estatus">
      <xsd:simpleType>
        <xsd:restriction base="dms:Choice">
          <xsd:enumeration value="Proceso"/>
          <xsd:enumeration value="Ajustar"/>
          <xsd:enumeration value="VoB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status xmlns="83ebe981-0007-46a7-94ed-95f5666f1733">Proceso</Estatus>
  </documentManagement>
</p:properties>
</file>

<file path=customXml/itemProps1.xml><?xml version="1.0" encoding="utf-8"?>
<ds:datastoreItem xmlns:ds="http://schemas.openxmlformats.org/officeDocument/2006/customXml" ds:itemID="{E4F702D7-4E9C-43BC-9A92-9AA6DF3EB7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22A049-5D4E-41C7-93E2-84CA0B3320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ebe981-0007-46a7-94ed-95f5666f17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78ACDD-6FDA-4C52-AE1A-0CC77372B711}">
  <ds:schemaRefs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83ebe981-0007-46a7-94ed-95f5666f1733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Oliva Mendoza Braulio Ivan</dc:creator>
  <cp:lastModifiedBy>Microsoft Office User</cp:lastModifiedBy>
  <dcterms:created xsi:type="dcterms:W3CDTF">2022-09-05T16:41:46Z</dcterms:created>
  <dcterms:modified xsi:type="dcterms:W3CDTF">2023-01-27T19:40:05Z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0x0101008220D470A930D145A99A85F64B08222C</vt:lpwstr>
  </property>
</Properties>
</file>