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tomx-my.sharepoint.com/personal/alejandra_torres_ugto_mx/Documents/SIMAPAG/pRESUPUESTO/Ptto  2024/Ley de ingresos 2024/Reservas/16.10 LI/"/>
    </mc:Choice>
  </mc:AlternateContent>
  <xr:revisionPtr revIDLastSave="14" documentId="8_{D43D4FF4-159C-44C8-9766-6DBBF6908C43}" xr6:coauthVersionLast="47" xr6:coauthVersionMax="47" xr10:uidLastSave="{E8230B53-F5D5-4D0B-99C0-353A0919AB88}"/>
  <bookViews>
    <workbookView xWindow="-108" yWindow="-108" windowWidth="23256" windowHeight="13176" xr2:uid="{80060100-4AC0-4F24-8092-66918A725A42}"/>
  </bookViews>
  <sheets>
    <sheet name="2024" sheetId="1" r:id="rId1"/>
  </sheets>
  <definedNames>
    <definedName name="_xlnm._FilterDatabase" localSheetId="0" hidden="1">'2024'!$A$15:$G$15</definedName>
    <definedName name="_xlnm.Print_Area" localSheetId="0">'2024'!$A$1:$H$110</definedName>
    <definedName name="_xlnm.Print_Titles" localSheetId="0">'2024'!$1:$4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2" i="1" l="1"/>
  <c r="H105" i="1"/>
  <c r="H96" i="1"/>
  <c r="H77" i="1"/>
  <c r="H31" i="1"/>
  <c r="H25" i="1"/>
  <c r="H30" i="1"/>
  <c r="H24" i="1"/>
  <c r="H19" i="1"/>
  <c r="H13" i="1" s="1"/>
  <c r="H14" i="1"/>
  <c r="H108" i="1"/>
  <c r="H106" i="1"/>
  <c r="H103" i="1"/>
  <c r="H101" i="1"/>
  <c r="H99" i="1"/>
  <c r="H97" i="1"/>
  <c r="H94" i="1"/>
  <c r="H92" i="1"/>
  <c r="H90" i="1"/>
  <c r="H88" i="1"/>
  <c r="H86" i="1"/>
  <c r="H84" i="1"/>
  <c r="H82" i="1"/>
  <c r="H80" i="1"/>
  <c r="H78" i="1"/>
  <c r="H75" i="1"/>
  <c r="H73" i="1"/>
  <c r="H71" i="1"/>
  <c r="H69" i="1"/>
  <c r="H67" i="1"/>
  <c r="H65" i="1"/>
  <c r="H63" i="1"/>
  <c r="H60" i="1"/>
  <c r="H58" i="1"/>
  <c r="H56" i="1"/>
  <c r="H54" i="1"/>
  <c r="H51" i="1"/>
  <c r="H50" i="1"/>
  <c r="H48" i="1"/>
  <c r="H46" i="1"/>
  <c r="H43" i="1"/>
  <c r="H41" i="1"/>
  <c r="H39" i="1"/>
  <c r="H37" i="1"/>
  <c r="H22" i="1"/>
  <c r="H6" i="1"/>
  <c r="H5" i="1" s="1"/>
  <c r="H110" i="1" s="1"/>
  <c r="H45" i="1" l="1"/>
  <c r="H53" i="1"/>
  <c r="H36" i="1"/>
  <c r="H12" i="1" l="1"/>
  <c r="H11" i="1" l="1"/>
  <c r="G108" i="1" l="1"/>
  <c r="G106" i="1"/>
  <c r="G103" i="1"/>
  <c r="G101" i="1"/>
  <c r="G99" i="1"/>
  <c r="G96" i="1" s="1"/>
  <c r="G97" i="1"/>
  <c r="G94" i="1"/>
  <c r="G92" i="1"/>
  <c r="G90" i="1"/>
  <c r="G88" i="1"/>
  <c r="G86" i="1"/>
  <c r="G84" i="1"/>
  <c r="G82" i="1"/>
  <c r="G80" i="1"/>
  <c r="G78" i="1"/>
  <c r="G75" i="1"/>
  <c r="G73" i="1"/>
  <c r="G71" i="1"/>
  <c r="G69" i="1"/>
  <c r="G67" i="1"/>
  <c r="G65" i="1"/>
  <c r="G63" i="1"/>
  <c r="G60" i="1"/>
  <c r="G58" i="1"/>
  <c r="G56" i="1"/>
  <c r="G54" i="1"/>
  <c r="G51" i="1"/>
  <c r="G50" i="1"/>
  <c r="G48" i="1"/>
  <c r="G46" i="1"/>
  <c r="G43" i="1"/>
  <c r="G41" i="1"/>
  <c r="G39" i="1"/>
  <c r="G37" i="1"/>
  <c r="G31" i="1"/>
  <c r="G30" i="1" s="1"/>
  <c r="G25" i="1"/>
  <c r="G24" i="1" s="1"/>
  <c r="G22" i="1"/>
  <c r="G19" i="1"/>
  <c r="G14" i="1"/>
  <c r="G9" i="1"/>
  <c r="G7" i="1"/>
  <c r="G45" i="1" l="1"/>
  <c r="G105" i="1"/>
  <c r="G36" i="1"/>
  <c r="G6" i="1"/>
  <c r="G5" i="1" s="1"/>
  <c r="G13" i="1"/>
  <c r="G53" i="1"/>
  <c r="G77" i="1"/>
  <c r="G62" i="1"/>
  <c r="G12" i="1" l="1"/>
  <c r="G11" i="1" s="1"/>
  <c r="G1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tc={E3AA9B71-AB93-4C7F-AF6A-FF9B63AEE74E}</author>
  </authors>
  <commentList>
    <comment ref="D76" authorId="0" shapeId="0" xr:uid="{E3AA9B71-AB93-4C7F-AF6A-FF9B63AEE74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ser 01</t>
      </text>
    </comment>
  </commentList>
</comments>
</file>

<file path=xl/sharedStrings.xml><?xml version="1.0" encoding="utf-8"?>
<sst xmlns="http://schemas.openxmlformats.org/spreadsheetml/2006/main" count="350" uniqueCount="120">
  <si>
    <t>Sistema Municipal de Agua Potable y Alcantarillado de Guanajuato</t>
  </si>
  <si>
    <t>RUBRO</t>
  </si>
  <si>
    <t>TIPO</t>
  </si>
  <si>
    <t>CLASE</t>
  </si>
  <si>
    <t>CONCEPTO</t>
  </si>
  <si>
    <t>IMPORTE 2023</t>
  </si>
  <si>
    <t>Productos</t>
  </si>
  <si>
    <t>Capitales y valores</t>
  </si>
  <si>
    <t/>
  </si>
  <si>
    <t>Intereses Bancarios</t>
  </si>
  <si>
    <t>Otros productos</t>
  </si>
  <si>
    <t>Otros Productos</t>
  </si>
  <si>
    <t>Ingresos por venta de bienes, prestación de servicios y otros ingresos</t>
  </si>
  <si>
    <t>Ingresos por Venta de Bienes y Prestación de Servicios de Entidades Paraestatales y Fideicomisos No Empresariales y No Financieros</t>
  </si>
  <si>
    <t>Servicios relacionados con el agua potable</t>
  </si>
  <si>
    <t>Servicio de agua potable, alcantarillado y saneamiento</t>
  </si>
  <si>
    <t>7</t>
  </si>
  <si>
    <t>3</t>
  </si>
  <si>
    <t>01</t>
  </si>
  <si>
    <t>Servicio Agua Doméstico</t>
  </si>
  <si>
    <t>02</t>
  </si>
  <si>
    <t>Servicio Agua Comercial y de Servicios</t>
  </si>
  <si>
    <t>03</t>
  </si>
  <si>
    <t>Servicio Agua Industrial</t>
  </si>
  <si>
    <t>04</t>
  </si>
  <si>
    <t>Servicio Agua Mixto</t>
  </si>
  <si>
    <t>Cuotas fijas (para el servicio de agua potable sin medicion)</t>
  </si>
  <si>
    <t>Tarifas fijas Servicio Doméstico</t>
  </si>
  <si>
    <t>Tarifas fijas Servicio Comercial</t>
  </si>
  <si>
    <t>servicio de agua potable por medio de tomas provisionales</t>
  </si>
  <si>
    <t>21</t>
  </si>
  <si>
    <t>Agua para construcción</t>
  </si>
  <si>
    <t>Por servicio de alcantarillado</t>
  </si>
  <si>
    <t>Servicio de alcantarillado sanitario</t>
  </si>
  <si>
    <t>22</t>
  </si>
  <si>
    <t>Drenaje Doméstico</t>
  </si>
  <si>
    <t>Drenaje Comercial</t>
  </si>
  <si>
    <t>Drenaje Industrial</t>
  </si>
  <si>
    <t>Drenaje Mixto</t>
  </si>
  <si>
    <t>Servicio de tratamiento y disposiciones de sus aguas residuales</t>
  </si>
  <si>
    <t>Servicio de tratamiento de agua residual (saneamiento)</t>
  </si>
  <si>
    <t>24</t>
  </si>
  <si>
    <t>Tratamiento Doméstico</t>
  </si>
  <si>
    <t>Tratamiento Comercial</t>
  </si>
  <si>
    <t>Tratamiento Industrial</t>
  </si>
  <si>
    <t>Tratamiento Mixto</t>
  </si>
  <si>
    <t>Por servicio de reuso de aguas tratadas</t>
  </si>
  <si>
    <t>26</t>
  </si>
  <si>
    <t>Pipas a concesionarios y particulares</t>
  </si>
  <si>
    <t xml:space="preserve">Agua potable (con transporte) en pipas para uso domestico </t>
  </si>
  <si>
    <t>Pipas distribuidas por Simapag</t>
  </si>
  <si>
    <t>Agua potable en bloque</t>
  </si>
  <si>
    <t>06</t>
  </si>
  <si>
    <t>Por la venta de agua tratada</t>
  </si>
  <si>
    <t>Venta de agua tratada</t>
  </si>
  <si>
    <t>Incorporacion habitacional</t>
  </si>
  <si>
    <t>Derechos de incorporacion a la red de agua potable</t>
  </si>
  <si>
    <t>27</t>
  </si>
  <si>
    <t>Incorporación de fraccionamientos</t>
  </si>
  <si>
    <t>Derechos de incorporacion a la red de alcantarillado habitacional</t>
  </si>
  <si>
    <t>Conexión a las redes de drenaje sanitario</t>
  </si>
  <si>
    <t>Derechos de incorporacion a la red de agua potable no habitacional</t>
  </si>
  <si>
    <t>28</t>
  </si>
  <si>
    <t>Conexión a las redes de agua potable</t>
  </si>
  <si>
    <t>Conexiones para el suministro de agua potable, red de alcantarillado, red de drenaje pluvial y red de reuso de agua tratada</t>
  </si>
  <si>
    <t>Materiales e instalación del ramal para tomas de agua potable</t>
  </si>
  <si>
    <t>30</t>
  </si>
  <si>
    <t>Ramales agua potable</t>
  </si>
  <si>
    <t>Materiales e instalación de cuadros de medición</t>
  </si>
  <si>
    <t>Cuadros de medición</t>
  </si>
  <si>
    <t>Suministro e instalación de medidores de agua potable</t>
  </si>
  <si>
    <t>Suministro e instalación de medidores</t>
  </si>
  <si>
    <t>Materiales e instalación para descarga de agua residual</t>
  </si>
  <si>
    <t>Supervisión y conexión al drenaje</t>
  </si>
  <si>
    <t>Servicios administrativos</t>
  </si>
  <si>
    <t>Constancias de no adeudo</t>
  </si>
  <si>
    <t>31</t>
  </si>
  <si>
    <t>Duplicado de recibo</t>
  </si>
  <si>
    <t>Historico de estado de cuenta</t>
  </si>
  <si>
    <t>Cambios/ actualizacion de titular</t>
  </si>
  <si>
    <t>Actualización de titular</t>
  </si>
  <si>
    <t>Suspensión voluntaria de la toma</t>
  </si>
  <si>
    <t>05</t>
  </si>
  <si>
    <t>Suspensión voluntaria</t>
  </si>
  <si>
    <t>Contratos de agua potable</t>
  </si>
  <si>
    <t>10</t>
  </si>
  <si>
    <t>Contratos de descarga de agua residual</t>
  </si>
  <si>
    <t>11</t>
  </si>
  <si>
    <t>Contratos de drenaje</t>
  </si>
  <si>
    <t>Servicios operativos</t>
  </si>
  <si>
    <t>Limpieza de descarga sanitaria y/o fosas</t>
  </si>
  <si>
    <t>32</t>
  </si>
  <si>
    <t>Limpieza de descarga sanitaria con varilla</t>
  </si>
  <si>
    <t>Reconexión de toma de agua</t>
  </si>
  <si>
    <t>Reubicación del medidor</t>
  </si>
  <si>
    <t>Cambio de toma</t>
  </si>
  <si>
    <t>Utilización de equipo auxiliar de bombeo</t>
  </si>
  <si>
    <t>Servicio de desazolve</t>
  </si>
  <si>
    <t>07</t>
  </si>
  <si>
    <t>Servicio de desazolve con camión hidroneumático</t>
  </si>
  <si>
    <t>Revisión de la toma domiciliaria</t>
  </si>
  <si>
    <t>08</t>
  </si>
  <si>
    <t>Revisión de instalaciones internas</t>
  </si>
  <si>
    <t>09</t>
  </si>
  <si>
    <t>Pagos por trabajos varios</t>
  </si>
  <si>
    <t>Descargas industriales</t>
  </si>
  <si>
    <t>Servicios operativos y administrativos para desarrollos inmobiliarios</t>
  </si>
  <si>
    <t>Carta de factibilidad</t>
  </si>
  <si>
    <t>33</t>
  </si>
  <si>
    <t>Revisión de proyectos</t>
  </si>
  <si>
    <t>Supervisión de obras</t>
  </si>
  <si>
    <t>Recepción de obras de cabecera</t>
  </si>
  <si>
    <t xml:space="preserve">Recepción de obras </t>
  </si>
  <si>
    <t>Otros ingresos por servicios de agua</t>
  </si>
  <si>
    <t>Multas</t>
  </si>
  <si>
    <t>35</t>
  </si>
  <si>
    <t>Recargos</t>
  </si>
  <si>
    <t>TOTAL INGRESOS</t>
  </si>
  <si>
    <t>IMPORTE 2024</t>
  </si>
  <si>
    <t>Pronóstico de Ingresos para el ejercicio fiscal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</si>
</sst>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&quot;$&quot;#,##0.00;[Red]&quot;$&quot;#,##0.00"/>
    <numFmt numFmtId="166" formatCode="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9"/>
      <name val="Arial Black"/>
      <family val="2"/>
    </font>
    <font>
      <sz val="16"/>
      <color indexed="9"/>
      <name val="Arial Black"/>
      <family val="2"/>
    </font>
    <font>
      <sz val="12"/>
      <color theme="1"/>
      <name val="Calibri"/>
      <family val="2"/>
      <scheme val="minor"/>
    </font>
    <font>
      <sz val="12"/>
      <color indexed="9"/>
      <name val="Arial Narrow"/>
      <family val="2"/>
    </font>
    <font>
      <b/>
      <sz val="12"/>
      <color theme="0"/>
      <name val="Arial Black"/>
      <family val="2"/>
    </font>
    <font>
      <sz val="12"/>
      <color theme="1"/>
      <name val="Arial Narrow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rgb="FF00206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2060"/>
      <name val="Arial"/>
      <family val="2"/>
    </font>
    <font>
      <sz val="8"/>
      <name val="Calibri"/>
      <family val="2"/>
      <scheme val="minor"/>
    </font>
    <font>
      <sz val="12"/>
      <color rgb="FF0070C0"/>
      <name val="Arial"/>
      <family val="2"/>
    </font>
    <font>
      <sz val="14"/>
      <color indexed="9"/>
      <name val="Arial Black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ACB9CA"/>
        <bgColor rgb="FFACB9CA"/>
      </patternFill>
    </fill>
    <fill>
      <patternFill patternType="solid">
        <fgColor theme="4"/>
        <bgColor indexed="64"/>
      </patternFill>
    </fill>
    <fill>
      <patternFill patternType="solid">
        <fgColor theme="4"/>
        <bgColor rgb="FFFFFFFF"/>
      </patternFill>
    </fill>
  </fills>
  <borders count="4">
    <border>
      <left/>
      <right/>
      <top/>
      <bottom/>
      <diagonal/>
    </border>
    <border>
      <left style="medium">
        <color theme="6"/>
      </left>
      <right style="medium">
        <color theme="6"/>
      </right>
      <top/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0" xfId="0" applyFont="1" applyFill="1" applyAlignment="1">
      <alignment vertical="center"/>
    </xf>
    <xf numFmtId="0" fontId="4" fillId="0" borderId="0" xfId="0" applyFont="1"/>
    <xf numFmtId="0" fontId="5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8" fillId="2" borderId="2" xfId="0" applyFont="1" applyFill="1" applyBorder="1" applyAlignment="1">
      <alignment horizontal="center" vertical="center"/>
    </xf>
    <xf numFmtId="43" fontId="8" fillId="2" borderId="2" xfId="1" applyFont="1" applyFill="1" applyBorder="1" applyAlignment="1">
      <alignment horizontal="center" vertical="center"/>
    </xf>
    <xf numFmtId="0" fontId="9" fillId="4" borderId="2" xfId="1" applyNumberFormat="1" applyFont="1" applyFill="1" applyBorder="1" applyAlignment="1">
      <alignment horizontal="center" vertical="center"/>
    </xf>
    <xf numFmtId="0" fontId="8" fillId="4" borderId="2" xfId="1" applyNumberFormat="1" applyFont="1" applyFill="1" applyBorder="1" applyAlignment="1">
      <alignment horizontal="center" vertical="center"/>
    </xf>
    <xf numFmtId="43" fontId="8" fillId="4" borderId="2" xfId="1" applyFont="1" applyFill="1" applyBorder="1" applyAlignment="1">
      <alignment vertical="center"/>
    </xf>
    <xf numFmtId="0" fontId="10" fillId="5" borderId="2" xfId="0" applyFont="1" applyFill="1" applyBorder="1" applyAlignment="1">
      <alignment vertical="center" wrapText="1"/>
    </xf>
    <xf numFmtId="43" fontId="10" fillId="5" borderId="2" xfId="1" applyFont="1" applyFill="1" applyBorder="1" applyAlignment="1">
      <alignment vertical="center" wrapText="1"/>
    </xf>
    <xf numFmtId="0" fontId="11" fillId="6" borderId="2" xfId="0" applyFont="1" applyFill="1" applyBorder="1"/>
    <xf numFmtId="0" fontId="12" fillId="6" borderId="2" xfId="0" applyFont="1" applyFill="1" applyBorder="1"/>
    <xf numFmtId="0" fontId="13" fillId="6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left" vertical="center" wrapText="1"/>
    </xf>
    <xf numFmtId="43" fontId="12" fillId="6" borderId="2" xfId="1" applyFont="1" applyFill="1" applyBorder="1"/>
    <xf numFmtId="43" fontId="7" fillId="0" borderId="0" xfId="0" applyNumberFormat="1" applyFont="1"/>
    <xf numFmtId="165" fontId="8" fillId="4" borderId="2" xfId="2" applyNumberFormat="1" applyFont="1" applyFill="1" applyBorder="1" applyAlignment="1">
      <alignment vertical="center" wrapText="1"/>
    </xf>
    <xf numFmtId="0" fontId="12" fillId="0" borderId="2" xfId="0" applyFont="1" applyBorder="1"/>
    <xf numFmtId="49" fontId="12" fillId="0" borderId="2" xfId="0" applyNumberFormat="1" applyFont="1" applyBorder="1"/>
    <xf numFmtId="43" fontId="12" fillId="0" borderId="2" xfId="1" applyFont="1" applyFill="1" applyBorder="1"/>
    <xf numFmtId="0" fontId="13" fillId="7" borderId="2" xfId="0" applyFont="1" applyFill="1" applyBorder="1" applyAlignment="1">
      <alignment vertical="center" wrapText="1"/>
    </xf>
    <xf numFmtId="166" fontId="12" fillId="0" borderId="2" xfId="0" applyNumberFormat="1" applyFont="1" applyBorder="1" applyAlignment="1">
      <alignment horizontal="left"/>
    </xf>
    <xf numFmtId="0" fontId="12" fillId="0" borderId="0" xfId="0" applyFont="1"/>
    <xf numFmtId="164" fontId="6" fillId="4" borderId="3" xfId="2" applyNumberFormat="1" applyFont="1" applyFill="1" applyBorder="1" applyAlignment="1">
      <alignment vertical="center"/>
    </xf>
    <xf numFmtId="164" fontId="4" fillId="0" borderId="0" xfId="0" applyNumberFormat="1" applyFont="1"/>
    <xf numFmtId="164" fontId="7" fillId="0" borderId="0" xfId="0" applyNumberFormat="1" applyFont="1"/>
    <xf numFmtId="164" fontId="15" fillId="0" borderId="2" xfId="1" applyNumberFormat="1" applyFont="1" applyFill="1" applyBorder="1"/>
    <xf numFmtId="0" fontId="9" fillId="6" borderId="2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vertical="center" wrapText="1"/>
    </xf>
    <xf numFmtId="164" fontId="12" fillId="6" borderId="2" xfId="1" applyNumberFormat="1" applyFont="1" applyFill="1" applyBorder="1"/>
    <xf numFmtId="10" fontId="7" fillId="0" borderId="0" xfId="3" applyNumberFormat="1" applyFont="1"/>
    <xf numFmtId="0" fontId="8" fillId="2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165" fontId="6" fillId="4" borderId="3" xfId="2" applyNumberFormat="1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3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421341</xdr:colOff>
      <xdr:row>2</xdr:row>
      <xdr:rowOff>8098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CB866B-526B-4F5F-A379-02D496D77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160481" cy="1128238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lejandra Torres Morales" id="{AD3E7D3A-8C56-414F-91F9-5930AF1A1CA5}" userId="Alejandra Torres Morales" providerId="Non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6" dT="2022-08-02T03:06:42.28" personId="{AD3E7D3A-8C56-414F-91F9-5930AF1A1CA5}" id="{E3AA9B71-AB93-4C7F-AF6A-FF9B63AEE74E}">
    <text>debe ser 01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B3422-A174-44AC-A69C-107767E30DB0}">
  <sheetPr>
    <pageSetUpPr fitToPage="1"/>
  </sheetPr>
  <dimension ref="A1:N114"/>
  <sheetViews>
    <sheetView showGridLines="0" tabSelected="1" zoomScale="115" zoomScaleNormal="115" workbookViewId="0">
      <selection activeCell="F11" sqref="F1:F1048576"/>
    </sheetView>
  </sheetViews>
  <sheetFormatPr baseColWidth="10" defaultColWidth="11.5546875" defaultRowHeight="15.6" outlineLevelRow="1" x14ac:dyDescent="0.3"/>
  <cols>
    <col min="1" max="1" width="10.6640625" style="2" customWidth="1"/>
    <col min="2" max="2" width="8.44140625" style="2" customWidth="1"/>
    <col min="3" max="3" width="9.33203125" style="2" customWidth="1"/>
    <col min="4" max="4" width="13.6640625" style="2" customWidth="1"/>
    <col min="5" max="5" width="5.33203125" style="2" customWidth="1"/>
    <col min="6" max="6" width="60.6640625" style="40" customWidth="1"/>
    <col min="7" max="7" width="28.6640625" style="2" hidden="1" customWidth="1"/>
    <col min="8" max="8" width="23.109375" style="2" customWidth="1"/>
    <col min="9" max="9" width="57.5546875" style="2" bestFit="1" customWidth="1"/>
    <col min="10" max="10" width="14.6640625" style="2" bestFit="1" customWidth="1"/>
    <col min="11" max="11" width="11.5546875" style="2"/>
    <col min="12" max="12" width="12" style="2" customWidth="1"/>
    <col min="13" max="13" width="25.5546875" style="2" customWidth="1"/>
    <col min="14" max="14" width="12.6640625" style="2" bestFit="1" customWidth="1"/>
    <col min="15" max="15" width="22.6640625" style="2" customWidth="1"/>
    <col min="16" max="16384" width="11.5546875" style="2"/>
  </cols>
  <sheetData>
    <row r="1" spans="1:10" ht="49.95" customHeight="1" x14ac:dyDescent="0.3">
      <c r="A1" s="1"/>
      <c r="B1" s="1"/>
      <c r="C1" s="42" t="s">
        <v>0</v>
      </c>
      <c r="D1" s="42"/>
      <c r="E1" s="42"/>
      <c r="F1" s="42"/>
      <c r="G1" s="42"/>
      <c r="H1" s="42"/>
    </row>
    <row r="2" spans="1:10" ht="38.4" customHeight="1" x14ac:dyDescent="0.3">
      <c r="A2" s="1"/>
      <c r="B2" s="1"/>
      <c r="C2" s="41" t="s">
        <v>119</v>
      </c>
      <c r="D2" s="41"/>
      <c r="E2" s="41"/>
      <c r="F2" s="41"/>
      <c r="G2" s="41"/>
      <c r="H2" s="41"/>
    </row>
    <row r="3" spans="1:10" ht="19.2" customHeight="1" x14ac:dyDescent="0.3">
      <c r="A3" s="3"/>
      <c r="B3" s="3"/>
      <c r="C3" s="3"/>
      <c r="D3" s="3"/>
      <c r="E3" s="3"/>
      <c r="F3" s="36"/>
      <c r="G3" s="3"/>
    </row>
    <row r="4" spans="1:10" s="6" customFormat="1" ht="19.2" thickBot="1" x14ac:dyDescent="0.35">
      <c r="A4" s="4" t="s">
        <v>1</v>
      </c>
      <c r="B4" s="4" t="s">
        <v>2</v>
      </c>
      <c r="C4" s="4" t="s">
        <v>3</v>
      </c>
      <c r="D4" s="4" t="s">
        <v>4</v>
      </c>
      <c r="E4" s="4"/>
      <c r="F4" s="37" t="s">
        <v>4</v>
      </c>
      <c r="G4" s="5" t="s">
        <v>5</v>
      </c>
      <c r="H4" s="5" t="s">
        <v>118</v>
      </c>
    </row>
    <row r="5" spans="1:10" s="6" customFormat="1" ht="16.2" thickBot="1" x14ac:dyDescent="0.35">
      <c r="A5" s="7">
        <v>5</v>
      </c>
      <c r="B5" s="7"/>
      <c r="C5" s="7"/>
      <c r="D5" s="7"/>
      <c r="E5" s="7"/>
      <c r="F5" s="35" t="s">
        <v>6</v>
      </c>
      <c r="G5" s="8">
        <f>+G6</f>
        <v>5025000</v>
      </c>
      <c r="H5" s="8">
        <f>+H6</f>
        <v>7500000</v>
      </c>
    </row>
    <row r="6" spans="1:10" s="6" customFormat="1" ht="16.2" thickBot="1" x14ac:dyDescent="0.35">
      <c r="A6" s="9"/>
      <c r="B6" s="10">
        <v>5100</v>
      </c>
      <c r="C6" s="10"/>
      <c r="D6" s="10"/>
      <c r="E6" s="10"/>
      <c r="F6" s="20" t="s">
        <v>6</v>
      </c>
      <c r="G6" s="11">
        <f>+G7+G9</f>
        <v>5025000</v>
      </c>
      <c r="H6" s="11">
        <f>+H7+H9</f>
        <v>7500000</v>
      </c>
      <c r="J6" s="29"/>
    </row>
    <row r="7" spans="1:10" s="6" customFormat="1" ht="16.2" thickBot="1" x14ac:dyDescent="0.35">
      <c r="A7" s="12"/>
      <c r="B7" s="12"/>
      <c r="C7" s="12">
        <v>5101</v>
      </c>
      <c r="D7" s="12"/>
      <c r="E7" s="12"/>
      <c r="F7" s="12" t="s">
        <v>7</v>
      </c>
      <c r="G7" s="13">
        <f>+G8</f>
        <v>3500000</v>
      </c>
      <c r="H7" s="13">
        <v>6000000</v>
      </c>
      <c r="J7" s="29"/>
    </row>
    <row r="8" spans="1:10" s="6" customFormat="1" ht="16.2" thickBot="1" x14ac:dyDescent="0.35">
      <c r="A8" s="14"/>
      <c r="B8" s="15"/>
      <c r="C8" s="15"/>
      <c r="D8" s="16">
        <v>510101</v>
      </c>
      <c r="E8" s="15" t="s">
        <v>8</v>
      </c>
      <c r="F8" s="17" t="s">
        <v>9</v>
      </c>
      <c r="G8" s="18">
        <v>3500000</v>
      </c>
      <c r="H8" s="18">
        <v>3500000</v>
      </c>
      <c r="J8" s="29"/>
    </row>
    <row r="9" spans="1:10" s="6" customFormat="1" ht="16.2" collapsed="1" thickBot="1" x14ac:dyDescent="0.35">
      <c r="A9" s="12"/>
      <c r="B9" s="12"/>
      <c r="C9" s="12">
        <v>5109</v>
      </c>
      <c r="D9" s="12"/>
      <c r="E9" s="12"/>
      <c r="F9" s="12" t="s">
        <v>10</v>
      </c>
      <c r="G9" s="13">
        <f>+G10</f>
        <v>1525000</v>
      </c>
      <c r="H9" s="13">
        <v>1500000</v>
      </c>
      <c r="J9" s="29"/>
    </row>
    <row r="10" spans="1:10" s="6" customFormat="1" ht="16.2" thickBot="1" x14ac:dyDescent="0.35">
      <c r="A10" s="14"/>
      <c r="B10" s="15"/>
      <c r="C10" s="15"/>
      <c r="D10" s="16">
        <v>510901</v>
      </c>
      <c r="E10" s="15" t="s">
        <v>8</v>
      </c>
      <c r="F10" s="17" t="s">
        <v>11</v>
      </c>
      <c r="G10" s="18">
        <v>1525000</v>
      </c>
      <c r="H10" s="18">
        <v>1525000</v>
      </c>
      <c r="J10" s="29"/>
    </row>
    <row r="11" spans="1:10" s="6" customFormat="1" ht="46.8" customHeight="1" collapsed="1" thickBot="1" x14ac:dyDescent="0.35">
      <c r="A11" s="7">
        <v>7</v>
      </c>
      <c r="B11" s="7"/>
      <c r="C11" s="7"/>
      <c r="D11" s="7"/>
      <c r="E11" s="7"/>
      <c r="F11" s="35" t="s">
        <v>12</v>
      </c>
      <c r="G11" s="8">
        <f>+G12</f>
        <v>257450021.53800002</v>
      </c>
      <c r="H11" s="8">
        <f>+H12</f>
        <v>278529398.31999999</v>
      </c>
      <c r="I11" s="19"/>
      <c r="J11" s="29"/>
    </row>
    <row r="12" spans="1:10" s="6" customFormat="1" ht="52.2" customHeight="1" thickBot="1" x14ac:dyDescent="0.35">
      <c r="A12" s="9"/>
      <c r="B12" s="10">
        <v>7300</v>
      </c>
      <c r="C12" s="10">
        <v>20</v>
      </c>
      <c r="D12" s="10"/>
      <c r="E12" s="10"/>
      <c r="F12" s="20" t="s">
        <v>13</v>
      </c>
      <c r="G12" s="11">
        <f>+G13+G24+G30+G36+G45+G50+G53+G62+G77+G96+G105</f>
        <v>257450021.53800002</v>
      </c>
      <c r="H12" s="11">
        <f>+H13+H24+H30+H36+H45+H50+H53+H62+H77+H96+H105</f>
        <v>278529398.31999999</v>
      </c>
      <c r="I12" s="19"/>
      <c r="J12" s="34"/>
    </row>
    <row r="13" spans="1:10" s="6" customFormat="1" ht="16.2" thickBot="1" x14ac:dyDescent="0.35">
      <c r="A13" s="12"/>
      <c r="B13" s="12"/>
      <c r="C13" s="12">
        <v>7321</v>
      </c>
      <c r="D13" s="12"/>
      <c r="E13" s="12"/>
      <c r="F13" s="12" t="s">
        <v>14</v>
      </c>
      <c r="G13" s="13">
        <f>+G14+G19</f>
        <v>178448156.19</v>
      </c>
      <c r="H13" s="13">
        <f>+H14+H19</f>
        <v>192519085.81</v>
      </c>
      <c r="I13" s="19"/>
      <c r="J13" s="29"/>
    </row>
    <row r="14" spans="1:10" s="6" customFormat="1" ht="16.2" thickBot="1" x14ac:dyDescent="0.35">
      <c r="A14" s="14"/>
      <c r="B14" s="15"/>
      <c r="C14" s="15"/>
      <c r="D14" s="16">
        <v>732101</v>
      </c>
      <c r="E14" s="15"/>
      <c r="F14" s="31" t="s">
        <v>15</v>
      </c>
      <c r="G14" s="18">
        <f>SUM(G15:G18)</f>
        <v>178300031.65000001</v>
      </c>
      <c r="H14" s="33">
        <f>SUM(H15:H18)</f>
        <v>192360186.11000001</v>
      </c>
      <c r="I14" s="19"/>
      <c r="J14" s="29"/>
    </row>
    <row r="15" spans="1:10" s="6" customFormat="1" ht="16.2" outlineLevel="1" thickBot="1" x14ac:dyDescent="0.35">
      <c r="A15" s="21" t="s">
        <v>16</v>
      </c>
      <c r="B15" s="21" t="s">
        <v>17</v>
      </c>
      <c r="C15" s="22">
        <v>21</v>
      </c>
      <c r="D15" s="22" t="s">
        <v>18</v>
      </c>
      <c r="E15" s="21" t="s">
        <v>18</v>
      </c>
      <c r="F15" s="38" t="s">
        <v>19</v>
      </c>
      <c r="G15" s="23">
        <v>129452458.8</v>
      </c>
      <c r="H15" s="30">
        <v>139414214.61000001</v>
      </c>
      <c r="J15" s="29"/>
    </row>
    <row r="16" spans="1:10" s="6" customFormat="1" ht="16.2" outlineLevel="1" thickBot="1" x14ac:dyDescent="0.35">
      <c r="A16" s="21" t="s">
        <v>16</v>
      </c>
      <c r="B16" s="21" t="s">
        <v>17</v>
      </c>
      <c r="C16" s="22">
        <v>21</v>
      </c>
      <c r="D16" s="22" t="s">
        <v>18</v>
      </c>
      <c r="E16" s="21" t="s">
        <v>20</v>
      </c>
      <c r="F16" s="38" t="s">
        <v>21</v>
      </c>
      <c r="G16" s="23">
        <v>36164458.700000003</v>
      </c>
      <c r="H16" s="30">
        <v>39125256.600000001</v>
      </c>
      <c r="J16" s="29"/>
    </row>
    <row r="17" spans="1:10" s="6" customFormat="1" ht="16.2" outlineLevel="1" thickBot="1" x14ac:dyDescent="0.35">
      <c r="A17" s="21" t="s">
        <v>16</v>
      </c>
      <c r="B17" s="21" t="s">
        <v>17</v>
      </c>
      <c r="C17" s="22">
        <v>21</v>
      </c>
      <c r="D17" s="22" t="s">
        <v>18</v>
      </c>
      <c r="E17" s="21" t="s">
        <v>22</v>
      </c>
      <c r="F17" s="38" t="s">
        <v>23</v>
      </c>
      <c r="G17" s="23">
        <v>6628989.8499999996</v>
      </c>
      <c r="H17" s="30">
        <v>7235256.2999999998</v>
      </c>
      <c r="J17" s="29"/>
    </row>
    <row r="18" spans="1:10" s="6" customFormat="1" ht="16.2" outlineLevel="1" thickBot="1" x14ac:dyDescent="0.35">
      <c r="A18" s="21" t="s">
        <v>16</v>
      </c>
      <c r="B18" s="21" t="s">
        <v>17</v>
      </c>
      <c r="C18" s="22">
        <v>21</v>
      </c>
      <c r="D18" s="22" t="s">
        <v>18</v>
      </c>
      <c r="E18" s="21" t="s">
        <v>24</v>
      </c>
      <c r="F18" s="38" t="s">
        <v>25</v>
      </c>
      <c r="G18" s="23">
        <v>6054124.2999999998</v>
      </c>
      <c r="H18" s="30">
        <v>6585458.5999999996</v>
      </c>
      <c r="J18" s="29"/>
    </row>
    <row r="19" spans="1:10" s="6" customFormat="1" ht="16.2" thickBot="1" x14ac:dyDescent="0.35">
      <c r="A19" s="14"/>
      <c r="B19" s="15"/>
      <c r="C19" s="15"/>
      <c r="D19" s="16">
        <v>732102</v>
      </c>
      <c r="E19" s="15"/>
      <c r="F19" s="31" t="s">
        <v>26</v>
      </c>
      <c r="G19" s="18">
        <f>SUM(G20:G21)</f>
        <v>148124.54</v>
      </c>
      <c r="H19" s="33">
        <f>SUM(H20:H21)</f>
        <v>158899.70000000001</v>
      </c>
      <c r="J19" s="29"/>
    </row>
    <row r="20" spans="1:10" s="6" customFormat="1" ht="16.2" outlineLevel="1" thickBot="1" x14ac:dyDescent="0.35">
      <c r="A20" s="21" t="s">
        <v>16</v>
      </c>
      <c r="B20" s="21" t="s">
        <v>17</v>
      </c>
      <c r="C20" s="22">
        <v>21</v>
      </c>
      <c r="D20" s="22" t="s">
        <v>20</v>
      </c>
      <c r="E20" s="21" t="s">
        <v>18</v>
      </c>
      <c r="F20" s="38" t="s">
        <v>27</v>
      </c>
      <c r="G20" s="23">
        <v>140000</v>
      </c>
      <c r="H20" s="30">
        <v>150124.5</v>
      </c>
      <c r="J20" s="29"/>
    </row>
    <row r="21" spans="1:10" s="6" customFormat="1" ht="16.2" outlineLevel="1" thickBot="1" x14ac:dyDescent="0.35">
      <c r="A21" s="21" t="s">
        <v>16</v>
      </c>
      <c r="B21" s="21" t="s">
        <v>17</v>
      </c>
      <c r="C21" s="22">
        <v>21</v>
      </c>
      <c r="D21" s="22" t="s">
        <v>20</v>
      </c>
      <c r="E21" s="21" t="s">
        <v>20</v>
      </c>
      <c r="F21" s="38" t="s">
        <v>28</v>
      </c>
      <c r="G21" s="23">
        <v>8124.54</v>
      </c>
      <c r="H21" s="30">
        <v>8775.2000000000007</v>
      </c>
      <c r="J21" s="29"/>
    </row>
    <row r="22" spans="1:10" s="6" customFormat="1" ht="16.2" thickBot="1" x14ac:dyDescent="0.35">
      <c r="A22" s="15"/>
      <c r="B22" s="15"/>
      <c r="C22" s="15"/>
      <c r="D22" s="16">
        <v>732103</v>
      </c>
      <c r="E22" s="16"/>
      <c r="F22" s="31" t="s">
        <v>29</v>
      </c>
      <c r="G22" s="18">
        <f>+G23</f>
        <v>0</v>
      </c>
      <c r="H22" s="18">
        <f>+H23</f>
        <v>0</v>
      </c>
      <c r="J22" s="29"/>
    </row>
    <row r="23" spans="1:10" s="6" customFormat="1" ht="16.2" outlineLevel="1" thickBot="1" x14ac:dyDescent="0.35">
      <c r="A23" s="21" t="s">
        <v>16</v>
      </c>
      <c r="B23" s="21" t="s">
        <v>17</v>
      </c>
      <c r="C23" s="21" t="s">
        <v>30</v>
      </c>
      <c r="D23" s="21" t="s">
        <v>22</v>
      </c>
      <c r="E23" s="21" t="s">
        <v>18</v>
      </c>
      <c r="F23" s="38" t="s">
        <v>31</v>
      </c>
      <c r="G23" s="23">
        <v>0</v>
      </c>
      <c r="H23" s="23">
        <v>0</v>
      </c>
      <c r="I23" s="29"/>
      <c r="J23" s="29"/>
    </row>
    <row r="24" spans="1:10" s="6" customFormat="1" ht="16.2" thickBot="1" x14ac:dyDescent="0.35">
      <c r="A24" s="12"/>
      <c r="B24" s="12"/>
      <c r="C24" s="12">
        <v>7322</v>
      </c>
      <c r="D24" s="12"/>
      <c r="E24" s="12"/>
      <c r="F24" s="12" t="s">
        <v>32</v>
      </c>
      <c r="G24" s="13">
        <f>+G25</f>
        <v>35660006.170000002</v>
      </c>
      <c r="H24" s="13">
        <f>+H25</f>
        <v>38772650.300000004</v>
      </c>
      <c r="I24" s="29"/>
      <c r="J24" s="29"/>
    </row>
    <row r="25" spans="1:10" s="6" customFormat="1" ht="16.2" thickBot="1" x14ac:dyDescent="0.35">
      <c r="A25" s="14"/>
      <c r="B25" s="15"/>
      <c r="C25" s="15"/>
      <c r="D25" s="16">
        <v>732201</v>
      </c>
      <c r="E25" s="15"/>
      <c r="F25" s="31" t="s">
        <v>33</v>
      </c>
      <c r="G25" s="18">
        <f>SUM(G26:G29)</f>
        <v>35660006.170000002</v>
      </c>
      <c r="H25" s="33">
        <f>SUM(H26:H29)</f>
        <v>38772650.300000004</v>
      </c>
      <c r="I25" s="29"/>
      <c r="J25" s="29"/>
    </row>
    <row r="26" spans="1:10" s="6" customFormat="1" ht="16.2" outlineLevel="1" thickBot="1" x14ac:dyDescent="0.35">
      <c r="A26" s="21" t="s">
        <v>16</v>
      </c>
      <c r="B26" s="21" t="s">
        <v>17</v>
      </c>
      <c r="C26" s="22" t="s">
        <v>34</v>
      </c>
      <c r="D26" s="21" t="s">
        <v>18</v>
      </c>
      <c r="E26" s="21" t="s">
        <v>18</v>
      </c>
      <c r="F26" s="38" t="s">
        <v>35</v>
      </c>
      <c r="G26" s="23">
        <v>25890491.600000001</v>
      </c>
      <c r="H26" s="30">
        <v>28152458.300000001</v>
      </c>
      <c r="I26" s="29"/>
      <c r="J26" s="29"/>
    </row>
    <row r="27" spans="1:10" s="6" customFormat="1" ht="16.2" outlineLevel="1" thickBot="1" x14ac:dyDescent="0.35">
      <c r="A27" s="21" t="s">
        <v>16</v>
      </c>
      <c r="B27" s="21" t="s">
        <v>17</v>
      </c>
      <c r="C27" s="22" t="s">
        <v>34</v>
      </c>
      <c r="D27" s="22" t="s">
        <v>18</v>
      </c>
      <c r="E27" s="21" t="s">
        <v>20</v>
      </c>
      <c r="F27" s="38" t="s">
        <v>36</v>
      </c>
      <c r="G27" s="23">
        <v>7232891.7400000012</v>
      </c>
      <c r="H27" s="30">
        <v>7852457.7999999998</v>
      </c>
      <c r="I27" s="29"/>
      <c r="J27" s="29"/>
    </row>
    <row r="28" spans="1:10" s="6" customFormat="1" ht="16.2" outlineLevel="1" thickBot="1" x14ac:dyDescent="0.35">
      <c r="A28" s="21" t="s">
        <v>16</v>
      </c>
      <c r="B28" s="21" t="s">
        <v>17</v>
      </c>
      <c r="C28" s="22" t="s">
        <v>34</v>
      </c>
      <c r="D28" s="22" t="s">
        <v>18</v>
      </c>
      <c r="E28" s="21" t="s">
        <v>22</v>
      </c>
      <c r="F28" s="38" t="s">
        <v>37</v>
      </c>
      <c r="G28" s="23">
        <v>1325797.97</v>
      </c>
      <c r="H28" s="30">
        <v>1449858.7</v>
      </c>
      <c r="I28" s="29"/>
      <c r="J28" s="29"/>
    </row>
    <row r="29" spans="1:10" s="6" customFormat="1" ht="16.2" outlineLevel="1" thickBot="1" x14ac:dyDescent="0.35">
      <c r="A29" s="21" t="s">
        <v>16</v>
      </c>
      <c r="B29" s="21" t="s">
        <v>17</v>
      </c>
      <c r="C29" s="22" t="s">
        <v>34</v>
      </c>
      <c r="D29" s="22" t="s">
        <v>18</v>
      </c>
      <c r="E29" s="21" t="s">
        <v>24</v>
      </c>
      <c r="F29" s="38" t="s">
        <v>38</v>
      </c>
      <c r="G29" s="23">
        <v>1210824.8600000001</v>
      </c>
      <c r="H29" s="30">
        <v>1317875.5</v>
      </c>
      <c r="I29" s="29"/>
      <c r="J29" s="29"/>
    </row>
    <row r="30" spans="1:10" s="6" customFormat="1" ht="31.8" thickBot="1" x14ac:dyDescent="0.35">
      <c r="A30" s="12"/>
      <c r="B30" s="12"/>
      <c r="C30" s="12">
        <v>7324</v>
      </c>
      <c r="D30" s="12"/>
      <c r="E30" s="12"/>
      <c r="F30" s="12" t="s">
        <v>39</v>
      </c>
      <c r="G30" s="13">
        <f>+G31</f>
        <v>26378317.510000002</v>
      </c>
      <c r="H30" s="13">
        <f>+H31</f>
        <v>28784049.449999999</v>
      </c>
      <c r="I30" s="29"/>
      <c r="J30" s="29"/>
    </row>
    <row r="31" spans="1:10" s="6" customFormat="1" ht="16.2" thickBot="1" x14ac:dyDescent="0.35">
      <c r="A31" s="14"/>
      <c r="B31" s="15"/>
      <c r="C31" s="15"/>
      <c r="D31" s="16">
        <v>732401</v>
      </c>
      <c r="E31" s="15"/>
      <c r="F31" s="31" t="s">
        <v>40</v>
      </c>
      <c r="G31" s="18">
        <f>SUM(G32:G35)</f>
        <v>26378317.510000002</v>
      </c>
      <c r="H31" s="33">
        <f>SUM(H32:H35)</f>
        <v>28784049.449999999</v>
      </c>
    </row>
    <row r="32" spans="1:10" s="6" customFormat="1" ht="16.2" outlineLevel="1" thickBot="1" x14ac:dyDescent="0.35">
      <c r="A32" s="21" t="s">
        <v>16</v>
      </c>
      <c r="B32" s="21" t="s">
        <v>17</v>
      </c>
      <c r="C32" s="22" t="s">
        <v>41</v>
      </c>
      <c r="D32" s="21" t="s">
        <v>18</v>
      </c>
      <c r="E32" s="21" t="s">
        <v>18</v>
      </c>
      <c r="F32" s="38" t="s">
        <v>42</v>
      </c>
      <c r="G32" s="23">
        <v>18123344.23</v>
      </c>
      <c r="H32" s="30">
        <v>19887587.5</v>
      </c>
    </row>
    <row r="33" spans="1:8" s="6" customFormat="1" ht="16.2" outlineLevel="1" thickBot="1" x14ac:dyDescent="0.35">
      <c r="A33" s="21" t="s">
        <v>16</v>
      </c>
      <c r="B33" s="21" t="s">
        <v>17</v>
      </c>
      <c r="C33" s="22" t="s">
        <v>41</v>
      </c>
      <c r="D33" s="22" t="s">
        <v>18</v>
      </c>
      <c r="E33" s="21" t="s">
        <v>20</v>
      </c>
      <c r="F33" s="38" t="s">
        <v>43</v>
      </c>
      <c r="G33" s="23">
        <v>5786313.3920000009</v>
      </c>
      <c r="H33" s="30">
        <v>6212545.2000000002</v>
      </c>
    </row>
    <row r="34" spans="1:8" s="6" customFormat="1" ht="16.2" outlineLevel="1" thickBot="1" x14ac:dyDescent="0.35">
      <c r="A34" s="21" t="s">
        <v>16</v>
      </c>
      <c r="B34" s="21" t="s">
        <v>17</v>
      </c>
      <c r="C34" s="22" t="s">
        <v>41</v>
      </c>
      <c r="D34" s="22" t="s">
        <v>18</v>
      </c>
      <c r="E34" s="21" t="s">
        <v>22</v>
      </c>
      <c r="F34" s="38" t="s">
        <v>44</v>
      </c>
      <c r="G34" s="23">
        <v>1500000</v>
      </c>
      <c r="H34" s="30">
        <v>1625458.25</v>
      </c>
    </row>
    <row r="35" spans="1:8" s="6" customFormat="1" ht="16.2" outlineLevel="1" thickBot="1" x14ac:dyDescent="0.35">
      <c r="A35" s="21" t="s">
        <v>16</v>
      </c>
      <c r="B35" s="21" t="s">
        <v>17</v>
      </c>
      <c r="C35" s="22" t="s">
        <v>41</v>
      </c>
      <c r="D35" s="22" t="s">
        <v>18</v>
      </c>
      <c r="E35" s="21" t="s">
        <v>24</v>
      </c>
      <c r="F35" s="38" t="s">
        <v>45</v>
      </c>
      <c r="G35" s="23">
        <v>968659.88800000004</v>
      </c>
      <c r="H35" s="30">
        <v>1058458.5</v>
      </c>
    </row>
    <row r="36" spans="1:8" s="6" customFormat="1" ht="16.2" thickBot="1" x14ac:dyDescent="0.35">
      <c r="A36" s="12"/>
      <c r="B36" s="12"/>
      <c r="C36" s="12">
        <v>7326</v>
      </c>
      <c r="D36" s="12"/>
      <c r="E36" s="12"/>
      <c r="F36" s="12" t="s">
        <v>46</v>
      </c>
      <c r="G36" s="13">
        <f>+G37+G39+G41+G43</f>
        <v>1945351.3</v>
      </c>
      <c r="H36" s="13">
        <f>+H37+H39+H41+H43</f>
        <v>2058907.5500000003</v>
      </c>
    </row>
    <row r="37" spans="1:8" s="6" customFormat="1" ht="16.2" thickBot="1" x14ac:dyDescent="0.35">
      <c r="A37" s="14"/>
      <c r="B37" s="15"/>
      <c r="C37" s="15"/>
      <c r="D37" s="16">
        <v>732601</v>
      </c>
      <c r="E37" s="15"/>
      <c r="F37" s="31" t="s">
        <v>40</v>
      </c>
      <c r="G37" s="18">
        <f>SUM(G38)</f>
        <v>595000</v>
      </c>
      <c r="H37" s="18">
        <f>SUM(H38)</f>
        <v>621212.30000000005</v>
      </c>
    </row>
    <row r="38" spans="1:8" s="6" customFormat="1" ht="16.2" outlineLevel="1" thickBot="1" x14ac:dyDescent="0.35">
      <c r="A38" s="21" t="s">
        <v>16</v>
      </c>
      <c r="B38" s="21" t="s">
        <v>17</v>
      </c>
      <c r="C38" s="22" t="s">
        <v>47</v>
      </c>
      <c r="D38" s="21" t="s">
        <v>18</v>
      </c>
      <c r="E38" s="21" t="s">
        <v>18</v>
      </c>
      <c r="F38" s="38" t="s">
        <v>48</v>
      </c>
      <c r="G38" s="23">
        <v>595000</v>
      </c>
      <c r="H38" s="30">
        <v>621212.30000000005</v>
      </c>
    </row>
    <row r="39" spans="1:8" s="6" customFormat="1" ht="16.2" thickBot="1" x14ac:dyDescent="0.35">
      <c r="A39" s="14"/>
      <c r="B39" s="15"/>
      <c r="C39" s="15"/>
      <c r="D39" s="16">
        <v>732602</v>
      </c>
      <c r="E39" s="15"/>
      <c r="F39" s="31" t="s">
        <v>49</v>
      </c>
      <c r="G39" s="18">
        <f>SUM(G40:G40)</f>
        <v>785114.3</v>
      </c>
      <c r="H39" s="18">
        <f>SUM(H40:H40)</f>
        <v>842124.65</v>
      </c>
    </row>
    <row r="40" spans="1:8" s="6" customFormat="1" ht="16.2" outlineLevel="1" thickBot="1" x14ac:dyDescent="0.35">
      <c r="A40" s="21" t="s">
        <v>16</v>
      </c>
      <c r="B40" s="21" t="s">
        <v>17</v>
      </c>
      <c r="C40" s="22" t="s">
        <v>47</v>
      </c>
      <c r="D40" s="21" t="s">
        <v>20</v>
      </c>
      <c r="E40" s="21" t="s">
        <v>18</v>
      </c>
      <c r="F40" s="38" t="s">
        <v>50</v>
      </c>
      <c r="G40" s="23">
        <v>785114.3</v>
      </c>
      <c r="H40" s="30">
        <v>842124.65</v>
      </c>
    </row>
    <row r="41" spans="1:8" s="6" customFormat="1" ht="16.2" thickBot="1" x14ac:dyDescent="0.35">
      <c r="A41" s="15"/>
      <c r="B41" s="15"/>
      <c r="C41" s="15"/>
      <c r="D41" s="16">
        <v>732606</v>
      </c>
      <c r="E41" s="16"/>
      <c r="F41" s="31" t="s">
        <v>51</v>
      </c>
      <c r="G41" s="18">
        <f>+G42</f>
        <v>445125</v>
      </c>
      <c r="H41" s="18">
        <f>+H42</f>
        <v>475458.6</v>
      </c>
    </row>
    <row r="42" spans="1:8" s="6" customFormat="1" ht="16.2" outlineLevel="1" thickBot="1" x14ac:dyDescent="0.35">
      <c r="A42" s="21">
        <v>7</v>
      </c>
      <c r="B42" s="21" t="s">
        <v>17</v>
      </c>
      <c r="C42" s="21" t="s">
        <v>47</v>
      </c>
      <c r="D42" s="21" t="s">
        <v>52</v>
      </c>
      <c r="E42" s="21" t="s">
        <v>18</v>
      </c>
      <c r="F42" s="38" t="s">
        <v>51</v>
      </c>
      <c r="G42" s="23">
        <v>445125</v>
      </c>
      <c r="H42" s="30">
        <v>475458.6</v>
      </c>
    </row>
    <row r="43" spans="1:8" s="6" customFormat="1" ht="16.2" thickBot="1" x14ac:dyDescent="0.35">
      <c r="A43" s="15"/>
      <c r="B43" s="15"/>
      <c r="C43" s="15"/>
      <c r="D43" s="16">
        <v>732604</v>
      </c>
      <c r="E43" s="16"/>
      <c r="F43" s="32" t="s">
        <v>53</v>
      </c>
      <c r="G43" s="18">
        <f>+G44</f>
        <v>120112</v>
      </c>
      <c r="H43" s="18">
        <f>+H44</f>
        <v>120112</v>
      </c>
    </row>
    <row r="44" spans="1:8" s="6" customFormat="1" ht="24" customHeight="1" outlineLevel="1" thickBot="1" x14ac:dyDescent="0.35">
      <c r="A44" s="21" t="s">
        <v>16</v>
      </c>
      <c r="B44" s="21" t="s">
        <v>17</v>
      </c>
      <c r="C44" s="21" t="s">
        <v>47</v>
      </c>
      <c r="D44" s="21" t="s">
        <v>24</v>
      </c>
      <c r="E44" s="21" t="s">
        <v>18</v>
      </c>
      <c r="F44" s="38" t="s">
        <v>54</v>
      </c>
      <c r="G44" s="23">
        <v>120112</v>
      </c>
      <c r="H44" s="30">
        <v>120112</v>
      </c>
    </row>
    <row r="45" spans="1:8" s="6" customFormat="1" ht="16.2" thickBot="1" x14ac:dyDescent="0.35">
      <c r="A45" s="12"/>
      <c r="B45" s="12"/>
      <c r="C45" s="12">
        <v>7327</v>
      </c>
      <c r="D45" s="12"/>
      <c r="E45" s="12"/>
      <c r="F45" s="12" t="s">
        <v>55</v>
      </c>
      <c r="G45" s="13">
        <f>+G46+G48</f>
        <v>7006987.4799999995</v>
      </c>
      <c r="H45" s="13">
        <f>+H46+H48</f>
        <v>7831084.8999999994</v>
      </c>
    </row>
    <row r="46" spans="1:8" s="6" customFormat="1" ht="16.2" thickBot="1" x14ac:dyDescent="0.35">
      <c r="A46" s="15"/>
      <c r="B46" s="15"/>
      <c r="C46" s="15"/>
      <c r="D46" s="16">
        <v>732701</v>
      </c>
      <c r="E46" s="16"/>
      <c r="F46" s="31" t="s">
        <v>56</v>
      </c>
      <c r="G46" s="18">
        <f>+G47</f>
        <v>6881287.6799999997</v>
      </c>
      <c r="H46" s="18">
        <f>+H47</f>
        <v>7698626.2999999998</v>
      </c>
    </row>
    <row r="47" spans="1:8" s="6" customFormat="1" ht="24" customHeight="1" outlineLevel="1" thickBot="1" x14ac:dyDescent="0.35">
      <c r="A47" s="21" t="s">
        <v>16</v>
      </c>
      <c r="B47" s="21" t="s">
        <v>17</v>
      </c>
      <c r="C47" s="21" t="s">
        <v>57</v>
      </c>
      <c r="D47" s="21" t="s">
        <v>18</v>
      </c>
      <c r="E47" s="21" t="s">
        <v>18</v>
      </c>
      <c r="F47" s="38" t="s">
        <v>58</v>
      </c>
      <c r="G47" s="23">
        <v>6881287.6799999997</v>
      </c>
      <c r="H47" s="30">
        <v>7698626.2999999998</v>
      </c>
    </row>
    <row r="48" spans="1:8" s="6" customFormat="1" ht="30.6" thickBot="1" x14ac:dyDescent="0.35">
      <c r="A48" s="15"/>
      <c r="B48" s="15"/>
      <c r="C48" s="15"/>
      <c r="D48" s="16">
        <v>732702</v>
      </c>
      <c r="E48" s="16"/>
      <c r="F48" s="31" t="s">
        <v>59</v>
      </c>
      <c r="G48" s="18">
        <f>+G49</f>
        <v>125699.8</v>
      </c>
      <c r="H48" s="18">
        <f>+H49</f>
        <v>132458.6</v>
      </c>
    </row>
    <row r="49" spans="1:8" s="6" customFormat="1" ht="16.2" outlineLevel="1" thickBot="1" x14ac:dyDescent="0.35">
      <c r="A49" s="21" t="s">
        <v>16</v>
      </c>
      <c r="B49" s="21" t="s">
        <v>17</v>
      </c>
      <c r="C49" s="21" t="s">
        <v>57</v>
      </c>
      <c r="D49" s="21" t="s">
        <v>20</v>
      </c>
      <c r="E49" s="21" t="s">
        <v>18</v>
      </c>
      <c r="F49" s="38" t="s">
        <v>60</v>
      </c>
      <c r="G49" s="23">
        <v>125699.8</v>
      </c>
      <c r="H49" s="30">
        <v>132458.6</v>
      </c>
    </row>
    <row r="50" spans="1:8" s="6" customFormat="1" ht="31.8" thickBot="1" x14ac:dyDescent="0.35">
      <c r="A50" s="12"/>
      <c r="B50" s="12"/>
      <c r="C50" s="12">
        <v>7328</v>
      </c>
      <c r="D50" s="12"/>
      <c r="E50" s="12"/>
      <c r="F50" s="12" t="s">
        <v>61</v>
      </c>
      <c r="G50" s="13">
        <f>+G52</f>
        <v>614245.6</v>
      </c>
      <c r="H50" s="13">
        <f>+H52</f>
        <v>651154.4</v>
      </c>
    </row>
    <row r="51" spans="1:8" s="6" customFormat="1" ht="30.6" thickBot="1" x14ac:dyDescent="0.35">
      <c r="A51" s="15"/>
      <c r="B51" s="15"/>
      <c r="C51" s="15"/>
      <c r="D51" s="16">
        <v>732801</v>
      </c>
      <c r="E51" s="16"/>
      <c r="F51" s="31" t="s">
        <v>61</v>
      </c>
      <c r="G51" s="18">
        <f>+G52</f>
        <v>614245.6</v>
      </c>
      <c r="H51" s="18">
        <f>+H52</f>
        <v>651154.4</v>
      </c>
    </row>
    <row r="52" spans="1:8" s="6" customFormat="1" ht="16.2" outlineLevel="1" thickBot="1" x14ac:dyDescent="0.35">
      <c r="A52" s="21" t="s">
        <v>16</v>
      </c>
      <c r="B52" s="21" t="s">
        <v>17</v>
      </c>
      <c r="C52" s="21" t="s">
        <v>62</v>
      </c>
      <c r="D52" s="21" t="s">
        <v>18</v>
      </c>
      <c r="E52" s="21" t="s">
        <v>18</v>
      </c>
      <c r="F52" s="38" t="s">
        <v>63</v>
      </c>
      <c r="G52" s="23">
        <v>614245.6</v>
      </c>
      <c r="H52" s="30">
        <v>651154.4</v>
      </c>
    </row>
    <row r="53" spans="1:8" s="6" customFormat="1" ht="47.4" thickBot="1" x14ac:dyDescent="0.35">
      <c r="A53" s="12"/>
      <c r="B53" s="12"/>
      <c r="C53" s="12">
        <v>7330</v>
      </c>
      <c r="D53" s="12"/>
      <c r="E53" s="12"/>
      <c r="F53" s="12" t="s">
        <v>64</v>
      </c>
      <c r="G53" s="13">
        <f>+G54+G56+G58+G60</f>
        <v>821022.02</v>
      </c>
      <c r="H53" s="13">
        <f>+H54+H56+H58+H60</f>
        <v>888464.56</v>
      </c>
    </row>
    <row r="54" spans="1:8" s="6" customFormat="1" ht="30.6" thickBot="1" x14ac:dyDescent="0.35">
      <c r="A54" s="14"/>
      <c r="B54" s="15"/>
      <c r="C54" s="15"/>
      <c r="D54" s="16">
        <v>733001</v>
      </c>
      <c r="E54" s="15"/>
      <c r="F54" s="31" t="s">
        <v>65</v>
      </c>
      <c r="G54" s="18">
        <f>+G55</f>
        <v>67118.2</v>
      </c>
      <c r="H54" s="18">
        <f>+H55</f>
        <v>71888</v>
      </c>
    </row>
    <row r="55" spans="1:8" s="6" customFormat="1" ht="16.2" outlineLevel="1" thickBot="1" x14ac:dyDescent="0.35">
      <c r="A55" s="21" t="s">
        <v>16</v>
      </c>
      <c r="B55" s="21" t="s">
        <v>17</v>
      </c>
      <c r="C55" s="21" t="s">
        <v>66</v>
      </c>
      <c r="D55" s="21" t="s">
        <v>18</v>
      </c>
      <c r="E55" s="21" t="s">
        <v>18</v>
      </c>
      <c r="F55" s="38" t="s">
        <v>67</v>
      </c>
      <c r="G55" s="23">
        <v>67118.2</v>
      </c>
      <c r="H55" s="30">
        <v>71888</v>
      </c>
    </row>
    <row r="56" spans="1:8" s="6" customFormat="1" ht="16.2" thickBot="1" x14ac:dyDescent="0.35">
      <c r="A56" s="15"/>
      <c r="B56" s="15"/>
      <c r="C56" s="15"/>
      <c r="D56" s="16">
        <v>733002</v>
      </c>
      <c r="E56" s="15"/>
      <c r="F56" s="31" t="s">
        <v>68</v>
      </c>
      <c r="G56" s="18">
        <f>+G57</f>
        <v>8125.52</v>
      </c>
      <c r="H56" s="18">
        <f>+H57</f>
        <v>14060.25</v>
      </c>
    </row>
    <row r="57" spans="1:8" s="6" customFormat="1" ht="16.2" outlineLevel="1" thickBot="1" x14ac:dyDescent="0.35">
      <c r="A57" s="21" t="s">
        <v>16</v>
      </c>
      <c r="B57" s="21" t="s">
        <v>17</v>
      </c>
      <c r="C57" s="21" t="s">
        <v>66</v>
      </c>
      <c r="D57" s="21" t="s">
        <v>20</v>
      </c>
      <c r="E57" s="21" t="s">
        <v>18</v>
      </c>
      <c r="F57" s="38" t="s">
        <v>69</v>
      </c>
      <c r="G57" s="23">
        <v>8125.52</v>
      </c>
      <c r="H57" s="30">
        <v>14060.25</v>
      </c>
    </row>
    <row r="58" spans="1:8" s="6" customFormat="1" ht="16.2" thickBot="1" x14ac:dyDescent="0.35">
      <c r="A58" s="15"/>
      <c r="B58" s="15"/>
      <c r="C58" s="15"/>
      <c r="D58" s="16">
        <v>733003</v>
      </c>
      <c r="E58" s="16"/>
      <c r="F58" s="31" t="s">
        <v>70</v>
      </c>
      <c r="G58" s="18">
        <f>+G59</f>
        <v>625778.30000000005</v>
      </c>
      <c r="H58" s="18">
        <f>+H59</f>
        <v>673516.31</v>
      </c>
    </row>
    <row r="59" spans="1:8" s="6" customFormat="1" ht="16.2" outlineLevel="1" thickBot="1" x14ac:dyDescent="0.35">
      <c r="A59" s="21" t="s">
        <v>16</v>
      </c>
      <c r="B59" s="21" t="s">
        <v>17</v>
      </c>
      <c r="C59" s="21" t="s">
        <v>66</v>
      </c>
      <c r="D59" s="21" t="s">
        <v>22</v>
      </c>
      <c r="E59" s="21" t="s">
        <v>18</v>
      </c>
      <c r="F59" s="38" t="s">
        <v>71</v>
      </c>
      <c r="G59" s="23">
        <v>625778.30000000005</v>
      </c>
      <c r="H59" s="30">
        <v>673516.31</v>
      </c>
    </row>
    <row r="60" spans="1:8" s="6" customFormat="1" ht="16.2" thickBot="1" x14ac:dyDescent="0.35">
      <c r="A60" s="15"/>
      <c r="B60" s="15"/>
      <c r="C60" s="15"/>
      <c r="D60" s="16">
        <v>733004</v>
      </c>
      <c r="E60" s="16"/>
      <c r="F60" s="31" t="s">
        <v>72</v>
      </c>
      <c r="G60" s="18">
        <f>+G61</f>
        <v>120000</v>
      </c>
      <c r="H60" s="18">
        <f>+H61</f>
        <v>129000</v>
      </c>
    </row>
    <row r="61" spans="1:8" s="6" customFormat="1" ht="16.2" outlineLevel="1" thickBot="1" x14ac:dyDescent="0.35">
      <c r="A61" s="21" t="s">
        <v>16</v>
      </c>
      <c r="B61" s="21" t="s">
        <v>17</v>
      </c>
      <c r="C61" s="21" t="s">
        <v>66</v>
      </c>
      <c r="D61" s="21" t="s">
        <v>24</v>
      </c>
      <c r="E61" s="21" t="s">
        <v>18</v>
      </c>
      <c r="F61" s="38" t="s">
        <v>73</v>
      </c>
      <c r="G61" s="23">
        <v>120000</v>
      </c>
      <c r="H61" s="30">
        <v>129000</v>
      </c>
    </row>
    <row r="62" spans="1:8" s="6" customFormat="1" ht="16.2" thickBot="1" x14ac:dyDescent="0.35">
      <c r="A62" s="12"/>
      <c r="B62" s="12"/>
      <c r="C62" s="12">
        <v>7331</v>
      </c>
      <c r="D62" s="12"/>
      <c r="E62" s="12"/>
      <c r="F62" s="12" t="s">
        <v>74</v>
      </c>
      <c r="G62" s="13">
        <f>+G63+G65+G67+G69+G71+G73+G75</f>
        <v>2186950.17</v>
      </c>
      <c r="H62" s="13">
        <f>+H63+H65+H67+H69+H71+H73+H75</f>
        <v>2302345.6</v>
      </c>
    </row>
    <row r="63" spans="1:8" s="6" customFormat="1" ht="16.2" thickBot="1" x14ac:dyDescent="0.35">
      <c r="A63" s="15"/>
      <c r="B63" s="15"/>
      <c r="C63" s="15"/>
      <c r="D63" s="16">
        <v>733101</v>
      </c>
      <c r="E63" s="16"/>
      <c r="F63" s="17" t="s">
        <v>75</v>
      </c>
      <c r="G63" s="18">
        <f>+G64</f>
        <v>8697.1200000000008</v>
      </c>
      <c r="H63" s="18">
        <f>+H64</f>
        <v>10267.9</v>
      </c>
    </row>
    <row r="64" spans="1:8" s="6" customFormat="1" ht="16.2" outlineLevel="1" thickBot="1" x14ac:dyDescent="0.35">
      <c r="A64" s="21" t="s">
        <v>16</v>
      </c>
      <c r="B64" s="21" t="s">
        <v>17</v>
      </c>
      <c r="C64" s="21" t="s">
        <v>76</v>
      </c>
      <c r="D64" s="21" t="s">
        <v>18</v>
      </c>
      <c r="E64" s="21" t="s">
        <v>18</v>
      </c>
      <c r="F64" s="38" t="s">
        <v>75</v>
      </c>
      <c r="G64" s="23">
        <v>8697.1200000000008</v>
      </c>
      <c r="H64" s="30">
        <v>10267.9</v>
      </c>
    </row>
    <row r="65" spans="1:14" s="6" customFormat="1" ht="16.2" thickBot="1" x14ac:dyDescent="0.35">
      <c r="A65" s="15"/>
      <c r="B65" s="15"/>
      <c r="C65" s="15"/>
      <c r="D65" s="16">
        <v>733102</v>
      </c>
      <c r="E65" s="16"/>
      <c r="F65" s="17" t="s">
        <v>77</v>
      </c>
      <c r="G65" s="18">
        <f>+G66</f>
        <v>8980.75</v>
      </c>
      <c r="H65" s="18">
        <f>+H66</f>
        <v>9758.6</v>
      </c>
    </row>
    <row r="66" spans="1:14" s="6" customFormat="1" ht="16.2" outlineLevel="1" thickBot="1" x14ac:dyDescent="0.35">
      <c r="A66" s="21" t="s">
        <v>16</v>
      </c>
      <c r="B66" s="21" t="s">
        <v>17</v>
      </c>
      <c r="C66" s="21" t="s">
        <v>76</v>
      </c>
      <c r="D66" s="21" t="s">
        <v>20</v>
      </c>
      <c r="E66" s="21" t="s">
        <v>18</v>
      </c>
      <c r="F66" s="38" t="s">
        <v>77</v>
      </c>
      <c r="G66" s="23">
        <v>8980.75</v>
      </c>
      <c r="H66" s="30">
        <v>9758.6</v>
      </c>
    </row>
    <row r="67" spans="1:14" s="6" customFormat="1" ht="16.2" thickBot="1" x14ac:dyDescent="0.35">
      <c r="A67" s="15"/>
      <c r="B67" s="15"/>
      <c r="C67" s="15"/>
      <c r="D67" s="16">
        <v>733103</v>
      </c>
      <c r="E67" s="16"/>
      <c r="F67" s="17" t="s">
        <v>78</v>
      </c>
      <c r="G67" s="18">
        <f>+G68</f>
        <v>5000</v>
      </c>
      <c r="H67" s="18">
        <f>+H68</f>
        <v>5525.3</v>
      </c>
    </row>
    <row r="68" spans="1:14" s="6" customFormat="1" ht="16.2" outlineLevel="1" thickBot="1" x14ac:dyDescent="0.35">
      <c r="A68" s="21" t="s">
        <v>16</v>
      </c>
      <c r="B68" s="21" t="s">
        <v>17</v>
      </c>
      <c r="C68" s="21" t="s">
        <v>76</v>
      </c>
      <c r="D68" s="21" t="s">
        <v>22</v>
      </c>
      <c r="E68" s="21" t="s">
        <v>18</v>
      </c>
      <c r="F68" s="38" t="s">
        <v>78</v>
      </c>
      <c r="G68" s="23">
        <v>5000</v>
      </c>
      <c r="H68" s="30">
        <v>5525.3</v>
      </c>
    </row>
    <row r="69" spans="1:14" s="6" customFormat="1" ht="16.2" thickBot="1" x14ac:dyDescent="0.35">
      <c r="A69" s="15"/>
      <c r="B69" s="15"/>
      <c r="C69" s="15"/>
      <c r="D69" s="16">
        <v>733104</v>
      </c>
      <c r="E69" s="16"/>
      <c r="F69" s="17" t="s">
        <v>79</v>
      </c>
      <c r="G69" s="18">
        <f>+G70</f>
        <v>12142.3</v>
      </c>
      <c r="H69" s="18">
        <f>+H70</f>
        <v>12998.2</v>
      </c>
    </row>
    <row r="70" spans="1:14" s="6" customFormat="1" ht="16.2" outlineLevel="1" thickBot="1" x14ac:dyDescent="0.35">
      <c r="A70" s="21" t="s">
        <v>16</v>
      </c>
      <c r="B70" s="21" t="s">
        <v>17</v>
      </c>
      <c r="C70" s="21" t="s">
        <v>76</v>
      </c>
      <c r="D70" s="21" t="s">
        <v>24</v>
      </c>
      <c r="E70" s="21" t="s">
        <v>18</v>
      </c>
      <c r="F70" s="38" t="s">
        <v>80</v>
      </c>
      <c r="G70" s="23">
        <v>12142.3</v>
      </c>
      <c r="H70" s="30">
        <v>12998.2</v>
      </c>
    </row>
    <row r="71" spans="1:14" s="6" customFormat="1" ht="16.2" thickBot="1" x14ac:dyDescent="0.35">
      <c r="A71" s="15"/>
      <c r="B71" s="15"/>
      <c r="C71" s="15"/>
      <c r="D71" s="16">
        <v>733105</v>
      </c>
      <c r="E71" s="16"/>
      <c r="F71" s="17" t="s">
        <v>81</v>
      </c>
      <c r="G71" s="18">
        <f>+G72</f>
        <v>52130</v>
      </c>
      <c r="H71" s="18">
        <f>+H72</f>
        <v>55145.599999999999</v>
      </c>
      <c r="I71" s="29"/>
      <c r="J71" s="29"/>
    </row>
    <row r="72" spans="1:14" s="6" customFormat="1" ht="16.2" outlineLevel="1" thickBot="1" x14ac:dyDescent="0.35">
      <c r="A72" s="21" t="s">
        <v>16</v>
      </c>
      <c r="B72" s="21" t="s">
        <v>17</v>
      </c>
      <c r="C72" s="21" t="s">
        <v>76</v>
      </c>
      <c r="D72" s="21" t="s">
        <v>82</v>
      </c>
      <c r="E72" s="21" t="s">
        <v>18</v>
      </c>
      <c r="F72" s="38" t="s">
        <v>83</v>
      </c>
      <c r="G72" s="23">
        <v>52130</v>
      </c>
      <c r="H72" s="30">
        <v>55145.599999999999</v>
      </c>
      <c r="I72" s="29"/>
      <c r="J72" s="29"/>
    </row>
    <row r="73" spans="1:14" s="6" customFormat="1" ht="16.2" thickBot="1" x14ac:dyDescent="0.35">
      <c r="A73" s="14"/>
      <c r="B73" s="15"/>
      <c r="C73" s="15"/>
      <c r="D73" s="16">
        <v>733110</v>
      </c>
      <c r="E73" s="15"/>
      <c r="F73" s="17" t="s">
        <v>84</v>
      </c>
      <c r="G73" s="18">
        <f>SUM(G74:G74)</f>
        <v>2000000</v>
      </c>
      <c r="H73" s="18">
        <f>SUM(H74:H74)</f>
        <v>2102125</v>
      </c>
      <c r="I73" s="29"/>
      <c r="J73" s="29"/>
    </row>
    <row r="74" spans="1:14" s="6" customFormat="1" ht="16.2" outlineLevel="1" thickBot="1" x14ac:dyDescent="0.35">
      <c r="A74" s="21" t="s">
        <v>16</v>
      </c>
      <c r="B74" s="21" t="s">
        <v>17</v>
      </c>
      <c r="C74" s="22" t="s">
        <v>76</v>
      </c>
      <c r="D74" s="21" t="s">
        <v>85</v>
      </c>
      <c r="E74" s="21" t="s">
        <v>18</v>
      </c>
      <c r="F74" s="38" t="s">
        <v>84</v>
      </c>
      <c r="G74" s="23">
        <v>2000000</v>
      </c>
      <c r="H74" s="30">
        <v>2102125</v>
      </c>
      <c r="I74" s="29"/>
      <c r="J74" s="29"/>
      <c r="M74" s="29"/>
      <c r="N74" s="29"/>
    </row>
    <row r="75" spans="1:14" s="6" customFormat="1" ht="16.2" thickBot="1" x14ac:dyDescent="0.35">
      <c r="A75" s="14"/>
      <c r="B75" s="15"/>
      <c r="C75" s="15"/>
      <c r="D75" s="16">
        <v>733111</v>
      </c>
      <c r="E75" s="15"/>
      <c r="F75" s="17" t="s">
        <v>86</v>
      </c>
      <c r="G75" s="18">
        <f>SUM(G76:G76)</f>
        <v>100000</v>
      </c>
      <c r="H75" s="18">
        <f>SUM(H76:H76)</f>
        <v>106525</v>
      </c>
      <c r="I75" s="29"/>
      <c r="J75" s="29"/>
      <c r="M75" s="29"/>
      <c r="N75" s="29"/>
    </row>
    <row r="76" spans="1:14" s="6" customFormat="1" ht="16.2" outlineLevel="1" thickBot="1" x14ac:dyDescent="0.35">
      <c r="A76" s="21" t="s">
        <v>16</v>
      </c>
      <c r="B76" s="21" t="s">
        <v>17</v>
      </c>
      <c r="C76" s="22" t="s">
        <v>76</v>
      </c>
      <c r="D76" s="21" t="s">
        <v>87</v>
      </c>
      <c r="E76" s="21" t="s">
        <v>18</v>
      </c>
      <c r="F76" s="38" t="s">
        <v>88</v>
      </c>
      <c r="G76" s="23">
        <v>100000</v>
      </c>
      <c r="H76" s="30">
        <v>106525</v>
      </c>
      <c r="I76" s="29"/>
      <c r="J76" s="29"/>
    </row>
    <row r="77" spans="1:14" s="6" customFormat="1" ht="16.2" thickBot="1" x14ac:dyDescent="0.35">
      <c r="A77" s="12"/>
      <c r="B77" s="12"/>
      <c r="C77" s="12">
        <v>7332</v>
      </c>
      <c r="D77" s="12"/>
      <c r="E77" s="12"/>
      <c r="F77" s="12" t="s">
        <v>89</v>
      </c>
      <c r="G77" s="13">
        <f>+G82+G80+G84+G86+G78+G88+G92+G94</f>
        <v>1180451.8</v>
      </c>
      <c r="H77" s="13">
        <f>+H82+H80+H84+H86+H78+H88+H92+H94</f>
        <v>1272767.95</v>
      </c>
      <c r="I77" s="29"/>
      <c r="J77" s="29"/>
    </row>
    <row r="78" spans="1:14" s="6" customFormat="1" ht="16.2" thickBot="1" x14ac:dyDescent="0.35">
      <c r="A78" s="15"/>
      <c r="B78" s="15"/>
      <c r="C78" s="15"/>
      <c r="D78" s="16">
        <v>733201</v>
      </c>
      <c r="E78" s="16"/>
      <c r="F78" s="17" t="s">
        <v>90</v>
      </c>
      <c r="G78" s="18">
        <f>+G79</f>
        <v>2125.14</v>
      </c>
      <c r="H78" s="18">
        <f>+H79</f>
        <v>2284.6</v>
      </c>
      <c r="I78" s="29"/>
      <c r="J78" s="29"/>
    </row>
    <row r="79" spans="1:14" s="6" customFormat="1" ht="16.2" outlineLevel="1" thickBot="1" x14ac:dyDescent="0.35">
      <c r="A79" s="21" t="s">
        <v>16</v>
      </c>
      <c r="B79" s="21" t="s">
        <v>17</v>
      </c>
      <c r="C79" s="21" t="s">
        <v>91</v>
      </c>
      <c r="D79" s="21" t="s">
        <v>18</v>
      </c>
      <c r="E79" s="21" t="s">
        <v>18</v>
      </c>
      <c r="F79" s="38" t="s">
        <v>92</v>
      </c>
      <c r="G79" s="23">
        <v>2125.14</v>
      </c>
      <c r="H79" s="30">
        <v>2284.6</v>
      </c>
      <c r="I79" s="29"/>
      <c r="J79" s="29"/>
    </row>
    <row r="80" spans="1:14" s="6" customFormat="1" ht="16.2" thickBot="1" x14ac:dyDescent="0.35">
      <c r="A80" s="15"/>
      <c r="B80" s="15"/>
      <c r="C80" s="15"/>
      <c r="D80" s="16">
        <v>733202</v>
      </c>
      <c r="E80" s="16"/>
      <c r="F80" s="17" t="s">
        <v>93</v>
      </c>
      <c r="G80" s="18">
        <f>+G81</f>
        <v>821258.94</v>
      </c>
      <c r="H80" s="18">
        <f>+H81</f>
        <v>895245.65</v>
      </c>
      <c r="I80" s="29"/>
      <c r="J80" s="29"/>
    </row>
    <row r="81" spans="1:10" s="6" customFormat="1" ht="16.2" outlineLevel="1" thickBot="1" x14ac:dyDescent="0.35">
      <c r="A81" s="21" t="s">
        <v>16</v>
      </c>
      <c r="B81" s="21" t="s">
        <v>17</v>
      </c>
      <c r="C81" s="21" t="s">
        <v>91</v>
      </c>
      <c r="D81" s="21" t="s">
        <v>20</v>
      </c>
      <c r="E81" s="21" t="s">
        <v>18</v>
      </c>
      <c r="F81" s="38" t="s">
        <v>93</v>
      </c>
      <c r="G81" s="23">
        <v>821258.94</v>
      </c>
      <c r="H81" s="30">
        <v>895245.65</v>
      </c>
      <c r="I81" s="29"/>
      <c r="J81" s="29"/>
    </row>
    <row r="82" spans="1:10" s="6" customFormat="1" ht="16.2" thickBot="1" x14ac:dyDescent="0.35">
      <c r="A82" s="15"/>
      <c r="B82" s="15"/>
      <c r="C82" s="15"/>
      <c r="D82" s="16">
        <v>733204</v>
      </c>
      <c r="E82" s="16"/>
      <c r="F82" s="17" t="s">
        <v>94</v>
      </c>
      <c r="G82" s="18">
        <f>+G83</f>
        <v>28125.35</v>
      </c>
      <c r="H82" s="18">
        <f>+H83</f>
        <v>30125.3</v>
      </c>
      <c r="I82" s="29"/>
      <c r="J82" s="29"/>
    </row>
    <row r="83" spans="1:10" s="6" customFormat="1" ht="16.2" outlineLevel="1" thickBot="1" x14ac:dyDescent="0.35">
      <c r="A83" s="21" t="s">
        <v>16</v>
      </c>
      <c r="B83" s="21" t="s">
        <v>17</v>
      </c>
      <c r="C83" s="21" t="s">
        <v>91</v>
      </c>
      <c r="D83" s="21" t="s">
        <v>24</v>
      </c>
      <c r="E83" s="21" t="s">
        <v>18</v>
      </c>
      <c r="F83" s="38" t="s">
        <v>94</v>
      </c>
      <c r="G83" s="23">
        <v>28125.35</v>
      </c>
      <c r="H83" s="30">
        <v>30125.3</v>
      </c>
      <c r="I83" s="29"/>
      <c r="J83" s="29"/>
    </row>
    <row r="84" spans="1:10" s="6" customFormat="1" ht="16.2" thickBot="1" x14ac:dyDescent="0.35">
      <c r="A84" s="15"/>
      <c r="B84" s="15"/>
      <c r="C84" s="15"/>
      <c r="D84" s="16">
        <v>733205</v>
      </c>
      <c r="E84" s="16"/>
      <c r="F84" s="17" t="s">
        <v>95</v>
      </c>
      <c r="G84" s="18">
        <f>+G85</f>
        <v>7118.66</v>
      </c>
      <c r="H84" s="18">
        <f>+H85</f>
        <v>7622</v>
      </c>
      <c r="I84" s="29"/>
      <c r="J84" s="29"/>
    </row>
    <row r="85" spans="1:10" s="6" customFormat="1" ht="16.2" outlineLevel="1" thickBot="1" x14ac:dyDescent="0.35">
      <c r="A85" s="21" t="s">
        <v>16</v>
      </c>
      <c r="B85" s="21" t="s">
        <v>17</v>
      </c>
      <c r="C85" s="21" t="s">
        <v>91</v>
      </c>
      <c r="D85" s="21" t="s">
        <v>82</v>
      </c>
      <c r="E85" s="21" t="s">
        <v>18</v>
      </c>
      <c r="F85" s="38" t="s">
        <v>95</v>
      </c>
      <c r="G85" s="23">
        <v>7118.66</v>
      </c>
      <c r="H85" s="30">
        <v>7622</v>
      </c>
      <c r="I85" s="29"/>
      <c r="J85" s="29"/>
    </row>
    <row r="86" spans="1:10" s="6" customFormat="1" ht="16.2" thickBot="1" x14ac:dyDescent="0.35">
      <c r="A86" s="15"/>
      <c r="B86" s="15"/>
      <c r="C86" s="15"/>
      <c r="D86" s="16">
        <v>733206</v>
      </c>
      <c r="E86" s="16"/>
      <c r="F86" s="17" t="s">
        <v>96</v>
      </c>
      <c r="G86" s="18">
        <f>+G87</f>
        <v>7124.8</v>
      </c>
      <c r="H86" s="18">
        <f>+H87</f>
        <v>7125.3</v>
      </c>
      <c r="I86" s="29"/>
      <c r="J86" s="29"/>
    </row>
    <row r="87" spans="1:10" s="6" customFormat="1" ht="16.2" outlineLevel="1" thickBot="1" x14ac:dyDescent="0.35">
      <c r="A87" s="21" t="s">
        <v>16</v>
      </c>
      <c r="B87" s="21" t="s">
        <v>17</v>
      </c>
      <c r="C87" s="21" t="s">
        <v>91</v>
      </c>
      <c r="D87" s="21" t="s">
        <v>52</v>
      </c>
      <c r="E87" s="21" t="s">
        <v>18</v>
      </c>
      <c r="F87" s="38" t="s">
        <v>96</v>
      </c>
      <c r="G87" s="23">
        <v>7124.8</v>
      </c>
      <c r="H87" s="30">
        <v>7125.3</v>
      </c>
      <c r="I87" s="29"/>
      <c r="J87" s="29"/>
    </row>
    <row r="88" spans="1:10" s="6" customFormat="1" ht="16.2" thickBot="1" x14ac:dyDescent="0.35">
      <c r="A88" s="15"/>
      <c r="B88" s="15"/>
      <c r="C88" s="15"/>
      <c r="D88" s="16">
        <v>733207</v>
      </c>
      <c r="E88" s="16"/>
      <c r="F88" s="17" t="s">
        <v>97</v>
      </c>
      <c r="G88" s="18">
        <f>+G89</f>
        <v>128457.75</v>
      </c>
      <c r="H88" s="18">
        <f>+H89</f>
        <v>138125.20000000001</v>
      </c>
      <c r="I88" s="29"/>
      <c r="J88" s="29"/>
    </row>
    <row r="89" spans="1:10" s="6" customFormat="1" ht="16.2" outlineLevel="1" thickBot="1" x14ac:dyDescent="0.35">
      <c r="A89" s="21" t="s">
        <v>16</v>
      </c>
      <c r="B89" s="21" t="s">
        <v>17</v>
      </c>
      <c r="C89" s="21" t="s">
        <v>91</v>
      </c>
      <c r="D89" s="21" t="s">
        <v>98</v>
      </c>
      <c r="E89" s="21" t="s">
        <v>18</v>
      </c>
      <c r="F89" s="38" t="s">
        <v>99</v>
      </c>
      <c r="G89" s="23">
        <v>128457.75</v>
      </c>
      <c r="H89" s="30">
        <v>138125.20000000001</v>
      </c>
      <c r="I89" s="29"/>
      <c r="J89" s="29"/>
    </row>
    <row r="90" spans="1:10" s="6" customFormat="1" ht="16.2" thickBot="1" x14ac:dyDescent="0.35">
      <c r="A90" s="15"/>
      <c r="B90" s="15"/>
      <c r="C90" s="15"/>
      <c r="D90" s="16">
        <v>733208</v>
      </c>
      <c r="E90" s="16"/>
      <c r="F90" s="17" t="s">
        <v>100</v>
      </c>
      <c r="G90" s="18">
        <f>+G91</f>
        <v>0</v>
      </c>
      <c r="H90" s="18">
        <f>+H91</f>
        <v>0</v>
      </c>
      <c r="I90" s="29"/>
      <c r="J90" s="29"/>
    </row>
    <row r="91" spans="1:10" s="6" customFormat="1" ht="16.2" outlineLevel="1" thickBot="1" x14ac:dyDescent="0.35">
      <c r="A91" s="21" t="s">
        <v>16</v>
      </c>
      <c r="B91" s="21" t="s">
        <v>17</v>
      </c>
      <c r="C91" s="21" t="s">
        <v>91</v>
      </c>
      <c r="D91" s="21" t="s">
        <v>101</v>
      </c>
      <c r="E91" s="21" t="s">
        <v>18</v>
      </c>
      <c r="F91" s="38" t="s">
        <v>100</v>
      </c>
      <c r="G91" s="23"/>
      <c r="H91" s="23"/>
      <c r="I91" s="29"/>
      <c r="J91" s="29"/>
    </row>
    <row r="92" spans="1:10" s="6" customFormat="1" ht="16.2" thickBot="1" x14ac:dyDescent="0.35">
      <c r="A92" s="15"/>
      <c r="B92" s="15"/>
      <c r="C92" s="15"/>
      <c r="D92" s="16">
        <v>733209</v>
      </c>
      <c r="E92" s="16"/>
      <c r="F92" s="17" t="s">
        <v>102</v>
      </c>
      <c r="G92" s="18">
        <f>+G93</f>
        <v>104125.66</v>
      </c>
      <c r="H92" s="18">
        <f>+H93</f>
        <v>110124.4</v>
      </c>
      <c r="I92" s="29"/>
      <c r="J92" s="29"/>
    </row>
    <row r="93" spans="1:10" s="6" customFormat="1" ht="16.2" outlineLevel="1" thickBot="1" x14ac:dyDescent="0.35">
      <c r="A93" s="21" t="s">
        <v>16</v>
      </c>
      <c r="B93" s="21" t="s">
        <v>17</v>
      </c>
      <c r="C93" s="21" t="s">
        <v>91</v>
      </c>
      <c r="D93" s="21" t="s">
        <v>103</v>
      </c>
      <c r="E93" s="21" t="s">
        <v>18</v>
      </c>
      <c r="F93" s="38" t="s">
        <v>102</v>
      </c>
      <c r="G93" s="23">
        <v>104125.66</v>
      </c>
      <c r="H93" s="30">
        <v>110124.4</v>
      </c>
      <c r="I93" s="29"/>
      <c r="J93" s="29"/>
    </row>
    <row r="94" spans="1:10" s="6" customFormat="1" ht="16.2" thickBot="1" x14ac:dyDescent="0.35">
      <c r="A94" s="15"/>
      <c r="B94" s="15"/>
      <c r="C94" s="15"/>
      <c r="D94" s="16">
        <v>733210</v>
      </c>
      <c r="E94" s="16"/>
      <c r="F94" s="24" t="s">
        <v>104</v>
      </c>
      <c r="G94" s="18">
        <f>+G95</f>
        <v>82115.5</v>
      </c>
      <c r="H94" s="18">
        <f>+H95</f>
        <v>82115.5</v>
      </c>
      <c r="I94" s="29"/>
      <c r="J94" s="29"/>
    </row>
    <row r="95" spans="1:10" s="6" customFormat="1" ht="20.399999999999999" customHeight="1" outlineLevel="1" thickBot="1" x14ac:dyDescent="0.35">
      <c r="A95" s="21" t="s">
        <v>16</v>
      </c>
      <c r="B95" s="21" t="s">
        <v>17</v>
      </c>
      <c r="C95" s="21" t="s">
        <v>91</v>
      </c>
      <c r="D95" s="21" t="s">
        <v>85</v>
      </c>
      <c r="E95" s="21" t="s">
        <v>20</v>
      </c>
      <c r="F95" s="38" t="s">
        <v>105</v>
      </c>
      <c r="G95" s="23">
        <v>82115.5</v>
      </c>
      <c r="H95" s="30">
        <v>82115.5</v>
      </c>
      <c r="I95" s="29"/>
      <c r="J95" s="29"/>
    </row>
    <row r="96" spans="1:10" s="6" customFormat="1" ht="31.8" thickBot="1" x14ac:dyDescent="0.35">
      <c r="A96" s="12"/>
      <c r="B96" s="12"/>
      <c r="C96" s="12">
        <v>7333</v>
      </c>
      <c r="D96" s="12"/>
      <c r="E96" s="12"/>
      <c r="F96" s="12" t="s">
        <v>106</v>
      </c>
      <c r="G96" s="13">
        <f>+G97+G99+G101+G103</f>
        <v>533365.22</v>
      </c>
      <c r="H96" s="13">
        <f>+H97+H99+H101+H103</f>
        <v>563659</v>
      </c>
      <c r="I96" s="29"/>
      <c r="J96" s="29"/>
    </row>
    <row r="97" spans="1:10" s="6" customFormat="1" ht="16.2" thickBot="1" x14ac:dyDescent="0.35">
      <c r="A97" s="15"/>
      <c r="B97" s="15"/>
      <c r="C97" s="15"/>
      <c r="D97" s="16">
        <v>733301</v>
      </c>
      <c r="E97" s="16"/>
      <c r="F97" s="17" t="s">
        <v>107</v>
      </c>
      <c r="G97" s="18">
        <f>+G98</f>
        <v>380125.25</v>
      </c>
      <c r="H97" s="18">
        <f>+H98</f>
        <v>402932.7</v>
      </c>
      <c r="I97" s="29"/>
      <c r="J97" s="29"/>
    </row>
    <row r="98" spans="1:10" s="6" customFormat="1" ht="16.2" outlineLevel="1" thickBot="1" x14ac:dyDescent="0.35">
      <c r="A98" s="21" t="s">
        <v>16</v>
      </c>
      <c r="B98" s="21" t="s">
        <v>17</v>
      </c>
      <c r="C98" s="21" t="s">
        <v>108</v>
      </c>
      <c r="D98" s="21" t="s">
        <v>18</v>
      </c>
      <c r="E98" s="21" t="s">
        <v>18</v>
      </c>
      <c r="F98" s="38" t="s">
        <v>107</v>
      </c>
      <c r="G98" s="23">
        <v>380125.25</v>
      </c>
      <c r="H98" s="30">
        <v>402932.7</v>
      </c>
      <c r="I98" s="29"/>
      <c r="J98" s="29"/>
    </row>
    <row r="99" spans="1:10" s="6" customFormat="1" ht="16.2" thickBot="1" x14ac:dyDescent="0.35">
      <c r="A99" s="15"/>
      <c r="B99" s="15"/>
      <c r="C99" s="15"/>
      <c r="D99" s="16">
        <v>733302</v>
      </c>
      <c r="E99" s="16"/>
      <c r="F99" s="17" t="s">
        <v>109</v>
      </c>
      <c r="G99" s="18">
        <f>+G100</f>
        <v>50000</v>
      </c>
      <c r="H99" s="18">
        <f>+H100</f>
        <v>53125</v>
      </c>
      <c r="J99" s="29"/>
    </row>
    <row r="100" spans="1:10" s="6" customFormat="1" ht="16.2" outlineLevel="1" thickBot="1" x14ac:dyDescent="0.35">
      <c r="A100" s="21" t="s">
        <v>16</v>
      </c>
      <c r="B100" s="21" t="s">
        <v>17</v>
      </c>
      <c r="C100" s="21" t="s">
        <v>108</v>
      </c>
      <c r="D100" s="21" t="s">
        <v>20</v>
      </c>
      <c r="E100" s="21" t="s">
        <v>18</v>
      </c>
      <c r="F100" s="38" t="s">
        <v>109</v>
      </c>
      <c r="G100" s="23">
        <v>50000</v>
      </c>
      <c r="H100" s="30">
        <v>53125</v>
      </c>
      <c r="J100" s="29"/>
    </row>
    <row r="101" spans="1:10" s="6" customFormat="1" ht="16.2" thickBot="1" x14ac:dyDescent="0.35">
      <c r="A101" s="15"/>
      <c r="B101" s="15"/>
      <c r="C101" s="15"/>
      <c r="D101" s="16">
        <v>733303</v>
      </c>
      <c r="E101" s="16"/>
      <c r="F101" s="17" t="s">
        <v>110</v>
      </c>
      <c r="G101" s="18">
        <f>+G102</f>
        <v>72124.639999999999</v>
      </c>
      <c r="H101" s="18">
        <f>+H102</f>
        <v>75456</v>
      </c>
      <c r="J101" s="29"/>
    </row>
    <row r="102" spans="1:10" s="6" customFormat="1" ht="16.2" outlineLevel="1" thickBot="1" x14ac:dyDescent="0.35">
      <c r="A102" s="21" t="s">
        <v>16</v>
      </c>
      <c r="B102" s="21" t="s">
        <v>17</v>
      </c>
      <c r="C102" s="21" t="s">
        <v>108</v>
      </c>
      <c r="D102" s="21" t="s">
        <v>22</v>
      </c>
      <c r="E102" s="21" t="s">
        <v>18</v>
      </c>
      <c r="F102" s="38" t="s">
        <v>110</v>
      </c>
      <c r="G102" s="23">
        <v>72124.639999999999</v>
      </c>
      <c r="H102" s="30">
        <v>75456</v>
      </c>
      <c r="J102" s="29"/>
    </row>
    <row r="103" spans="1:10" s="6" customFormat="1" ht="16.2" thickBot="1" x14ac:dyDescent="0.35">
      <c r="A103" s="15"/>
      <c r="B103" s="15"/>
      <c r="C103" s="15"/>
      <c r="D103" s="16">
        <v>733304</v>
      </c>
      <c r="E103" s="16"/>
      <c r="F103" s="17" t="s">
        <v>111</v>
      </c>
      <c r="G103" s="18">
        <f>+G104</f>
        <v>31115.33</v>
      </c>
      <c r="H103" s="18">
        <f>+H104</f>
        <v>32145.3</v>
      </c>
      <c r="J103" s="29"/>
    </row>
    <row r="104" spans="1:10" s="6" customFormat="1" ht="16.2" outlineLevel="1" thickBot="1" x14ac:dyDescent="0.35">
      <c r="A104" s="21" t="s">
        <v>16</v>
      </c>
      <c r="B104" s="21" t="s">
        <v>17</v>
      </c>
      <c r="C104" s="21" t="s">
        <v>108</v>
      </c>
      <c r="D104" s="21" t="s">
        <v>24</v>
      </c>
      <c r="E104" s="21" t="s">
        <v>18</v>
      </c>
      <c r="F104" s="38" t="s">
        <v>112</v>
      </c>
      <c r="G104" s="23">
        <v>31115.33</v>
      </c>
      <c r="H104" s="30">
        <v>32145.3</v>
      </c>
      <c r="J104" s="29"/>
    </row>
    <row r="105" spans="1:10" s="6" customFormat="1" ht="16.2" thickBot="1" x14ac:dyDescent="0.35">
      <c r="A105" s="12"/>
      <c r="B105" s="12"/>
      <c r="C105" s="12">
        <v>7335</v>
      </c>
      <c r="D105" s="12"/>
      <c r="E105" s="12"/>
      <c r="F105" s="12" t="s">
        <v>113</v>
      </c>
      <c r="G105" s="13">
        <f>+G106+G108</f>
        <v>2675168.0779999997</v>
      </c>
      <c r="H105" s="13">
        <f>+H106+H108</f>
        <v>2885228.8</v>
      </c>
      <c r="J105" s="29"/>
    </row>
    <row r="106" spans="1:10" s="6" customFormat="1" ht="24" customHeight="1" thickBot="1" x14ac:dyDescent="0.35">
      <c r="A106" s="14"/>
      <c r="B106" s="15"/>
      <c r="C106" s="15"/>
      <c r="D106" s="16">
        <v>733502</v>
      </c>
      <c r="E106" s="15"/>
      <c r="F106" s="17" t="s">
        <v>114</v>
      </c>
      <c r="G106" s="18">
        <f>+G107</f>
        <v>550000</v>
      </c>
      <c r="H106" s="18">
        <f>+H107</f>
        <v>591115.19999999995</v>
      </c>
      <c r="J106" s="29"/>
    </row>
    <row r="107" spans="1:10" s="6" customFormat="1" ht="16.2" outlineLevel="1" thickBot="1" x14ac:dyDescent="0.35">
      <c r="A107" s="21" t="s">
        <v>16</v>
      </c>
      <c r="B107" s="21" t="s">
        <v>17</v>
      </c>
      <c r="C107" s="21" t="s">
        <v>115</v>
      </c>
      <c r="D107" s="25" t="s">
        <v>20</v>
      </c>
      <c r="E107" s="21" t="s">
        <v>18</v>
      </c>
      <c r="F107" s="38" t="s">
        <v>114</v>
      </c>
      <c r="G107" s="23">
        <v>550000</v>
      </c>
      <c r="H107" s="30">
        <v>591115.19999999995</v>
      </c>
      <c r="J107" s="29"/>
    </row>
    <row r="108" spans="1:10" s="6" customFormat="1" ht="24" customHeight="1" thickBot="1" x14ac:dyDescent="0.35">
      <c r="A108" s="14"/>
      <c r="B108" s="15"/>
      <c r="C108" s="15"/>
      <c r="D108" s="16">
        <v>733501</v>
      </c>
      <c r="E108" s="15"/>
      <c r="F108" s="17" t="s">
        <v>116</v>
      </c>
      <c r="G108" s="18">
        <f>+G109</f>
        <v>2125168.0779999997</v>
      </c>
      <c r="H108" s="18">
        <f>+H109</f>
        <v>2294113.6</v>
      </c>
      <c r="J108" s="29"/>
    </row>
    <row r="109" spans="1:10" s="6" customFormat="1" ht="16.2" outlineLevel="1" thickBot="1" x14ac:dyDescent="0.35">
      <c r="A109" s="21" t="s">
        <v>16</v>
      </c>
      <c r="B109" s="21" t="s">
        <v>17</v>
      </c>
      <c r="C109" s="21" t="s">
        <v>115</v>
      </c>
      <c r="D109" s="25" t="s">
        <v>18</v>
      </c>
      <c r="E109" s="21" t="s">
        <v>18</v>
      </c>
      <c r="F109" s="38" t="s">
        <v>116</v>
      </c>
      <c r="G109" s="23">
        <v>2125168.0779999997</v>
      </c>
      <c r="H109" s="30">
        <v>2294113.6</v>
      </c>
      <c r="J109" s="29"/>
    </row>
    <row r="110" spans="1:10" ht="18.600000000000001" x14ac:dyDescent="0.3">
      <c r="A110" s="26"/>
      <c r="B110" s="26"/>
      <c r="C110" s="26"/>
      <c r="D110" s="26"/>
      <c r="E110" s="26"/>
      <c r="F110" s="39" t="s">
        <v>117</v>
      </c>
      <c r="G110" s="27">
        <f>+G5+G11</f>
        <v>262475021.53800002</v>
      </c>
      <c r="H110" s="27">
        <f>+H5+H11</f>
        <v>286029398.31999999</v>
      </c>
      <c r="I110" s="28"/>
      <c r="J110" s="29"/>
    </row>
    <row r="111" spans="1:10" x14ac:dyDescent="0.3">
      <c r="I111" s="28"/>
    </row>
    <row r="114" spans="7:7" x14ac:dyDescent="0.3">
      <c r="G114" s="28"/>
    </row>
  </sheetData>
  <dataConsolidate/>
  <mergeCells count="2">
    <mergeCell ref="C2:H2"/>
    <mergeCell ref="C1:H1"/>
  </mergeCells>
  <phoneticPr fontId="14" type="noConversion"/>
  <printOptions horizontalCentered="1"/>
  <pageMargins left="0.70866141732283472" right="0.70866141732283472" top="0.55118110236220474" bottom="0.59055118110236227" header="0.31496062992125984" footer="0.31496062992125984"/>
  <pageSetup scale="80" fitToHeight="4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2024</vt:lpstr>
      <vt:lpstr>'2024'!Área_de_impresión</vt:lpstr>
      <vt:lpstr>'2024'!Títulos_a_imprimir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52473</dc:creator>
  <cp:lastModifiedBy>Alejandra Torres Morales</cp:lastModifiedBy>
  <cp:lastPrinted>2023-10-16T19:47:56Z</cp:lastPrinted>
  <dcterms:created xsi:type="dcterms:W3CDTF">2023-07-10T18:58:00Z</dcterms:created>
  <dcterms:modified xsi:type="dcterms:W3CDTF">2023-10-16T19:48:48Z</dcterms:modified>
</cp:coreProperties>
</file>